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8350" windowHeight="759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1A3B3DCC50F04332B8C370951A830C3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190500"/>
          <a:ext cx="6184900" cy="8223250"/>
        </a:xfrm>
        <a:prstGeom prst="rect">
          <a:avLst/>
        </a:prstGeom>
      </xdr:spPr>
    </xdr:pic>
  </etc:cellImage>
  <etc:cellImage>
    <xdr:pic>
      <xdr:nvPicPr>
        <xdr:cNvPr id="4" name="ID_C578842907A144BAB1B5DD03F9ECDA6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1644650"/>
          <a:ext cx="5765800" cy="8204200"/>
        </a:xfrm>
        <a:prstGeom prst="rect">
          <a:avLst/>
        </a:prstGeom>
      </xdr:spPr>
    </xdr:pic>
  </etc:cellImage>
  <etc:cellImage>
    <xdr:pic>
      <xdr:nvPicPr>
        <xdr:cNvPr id="5" name="ID_DECE12EFAD484B27A6AF3AB1EF982B3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3199130"/>
          <a:ext cx="7677150" cy="9582150"/>
        </a:xfrm>
        <a:prstGeom prst="rect">
          <a:avLst/>
        </a:prstGeom>
      </xdr:spPr>
    </xdr:pic>
  </etc:cellImage>
  <etc:cellImage>
    <xdr:pic>
      <xdr:nvPicPr>
        <xdr:cNvPr id="6" name="ID_07CA39685F5746DC98917FBD8F12134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4565015"/>
          <a:ext cx="7867650" cy="9829800"/>
        </a:xfrm>
        <a:prstGeom prst="rect">
          <a:avLst/>
        </a:prstGeom>
      </xdr:spPr>
    </xdr:pic>
  </etc:cellImage>
  <etc:cellImage>
    <xdr:pic>
      <xdr:nvPicPr>
        <xdr:cNvPr id="7" name="ID_9774AFC8253248B292CEFA116003DF9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0" y="5932170"/>
          <a:ext cx="6927850" cy="9544050"/>
        </a:xfrm>
        <a:prstGeom prst="rect">
          <a:avLst/>
        </a:prstGeom>
      </xdr:spPr>
    </xdr:pic>
  </etc:cellImage>
  <etc:cellImage>
    <xdr:pic>
      <xdr:nvPicPr>
        <xdr:cNvPr id="8" name="ID_260302A223E3434894A6B165C0E0C46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0" y="7437755"/>
          <a:ext cx="7315200" cy="9886950"/>
        </a:xfrm>
        <a:prstGeom prst="rect">
          <a:avLst/>
        </a:prstGeom>
      </xdr:spPr>
    </xdr:pic>
  </etc:cellImage>
  <etc:cellImage>
    <xdr:pic>
      <xdr:nvPicPr>
        <xdr:cNvPr id="9" name="ID_692FE996C2374D6F8C2A5BCC88F7112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0" y="8915400"/>
          <a:ext cx="8128000" cy="8756650"/>
        </a:xfrm>
        <a:prstGeom prst="rect">
          <a:avLst/>
        </a:prstGeom>
      </xdr:spPr>
    </xdr:pic>
  </etc:cellImage>
  <etc:cellImage>
    <xdr:pic>
      <xdr:nvPicPr>
        <xdr:cNvPr id="10" name="ID_01C08CAB29F24B46ABA93CBBA836E58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0" y="10097135"/>
          <a:ext cx="8394700" cy="8280400"/>
        </a:xfrm>
        <a:prstGeom prst="rect">
          <a:avLst/>
        </a:prstGeom>
      </xdr:spPr>
    </xdr:pic>
  </etc:cellImage>
  <etc:cellImage>
    <xdr:pic>
      <xdr:nvPicPr>
        <xdr:cNvPr id="11" name="ID_ADE234B8AAEC4A15AED9385F72A4B9EC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0" y="11180445"/>
          <a:ext cx="6623050" cy="9747250"/>
        </a:xfrm>
        <a:prstGeom prst="rect">
          <a:avLst/>
        </a:prstGeom>
      </xdr:spPr>
    </xdr:pic>
  </etc:cellImage>
  <etc:cellImage>
    <xdr:pic>
      <xdr:nvPicPr>
        <xdr:cNvPr id="12" name="ID_EA7666952469408FA0457E3386A3ED1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0" y="12787630"/>
          <a:ext cx="7505700" cy="9886950"/>
        </a:xfrm>
        <a:prstGeom prst="rect">
          <a:avLst/>
        </a:prstGeom>
      </xdr:spPr>
    </xdr:pic>
  </etc:cellImage>
  <etc:cellImage>
    <xdr:pic>
      <xdr:nvPicPr>
        <xdr:cNvPr id="13" name="ID_A65D1102B1234F82A969B37159D98A1A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0" y="14228445"/>
          <a:ext cx="7543800" cy="9899650"/>
        </a:xfrm>
        <a:prstGeom prst="rect">
          <a:avLst/>
        </a:prstGeom>
      </xdr:spPr>
    </xdr:pic>
  </etc:cellImage>
  <etc:cellImage>
    <xdr:pic>
      <xdr:nvPicPr>
        <xdr:cNvPr id="14" name="ID_09FFB02C5E794B15870A23FF3F6AF68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0" y="15663545"/>
          <a:ext cx="6915150" cy="8318500"/>
        </a:xfrm>
        <a:prstGeom prst="rect">
          <a:avLst/>
        </a:prstGeom>
      </xdr:spPr>
    </xdr:pic>
  </etc:cellImage>
  <etc:cellImage>
    <xdr:pic>
      <xdr:nvPicPr>
        <xdr:cNvPr id="15" name="ID_1ABFD275C8BB463FA282B0373C1BC61E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0" y="16980535"/>
          <a:ext cx="7099300" cy="9861550"/>
        </a:xfrm>
        <a:prstGeom prst="rect">
          <a:avLst/>
        </a:prstGeom>
      </xdr:spPr>
    </xdr:pic>
  </etc:cellImage>
  <etc:cellImage>
    <xdr:pic>
      <xdr:nvPicPr>
        <xdr:cNvPr id="16" name="ID_7AF2082E60274BCAA503ABB42C5979CB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0" y="18498820"/>
          <a:ext cx="6972300" cy="9747250"/>
        </a:xfrm>
        <a:prstGeom prst="rect">
          <a:avLst/>
        </a:prstGeom>
      </xdr:spPr>
    </xdr:pic>
  </etc:cellImage>
  <etc:cellImage>
    <xdr:pic>
      <xdr:nvPicPr>
        <xdr:cNvPr id="17" name="ID_1681162F03DC41BBA84A92CE212303B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0" y="20026630"/>
          <a:ext cx="7975600" cy="8820150"/>
        </a:xfrm>
        <a:prstGeom prst="rect">
          <a:avLst/>
        </a:prstGeom>
      </xdr:spPr>
    </xdr:pic>
  </etc:cellImage>
  <etc:cellImage>
    <xdr:pic>
      <xdr:nvPicPr>
        <xdr:cNvPr id="18" name="ID_028958EFFBEE4ED29D44256E8270DAA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0" y="21239480"/>
          <a:ext cx="6946900" cy="9956800"/>
        </a:xfrm>
        <a:prstGeom prst="rect">
          <a:avLst/>
        </a:prstGeom>
      </xdr:spPr>
    </xdr:pic>
  </etc:cellImage>
  <etc:cellImage>
    <xdr:pic>
      <xdr:nvPicPr>
        <xdr:cNvPr id="19" name="ID_CFC7D8D7C2F74905A3BAC5076C30808C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0" y="22805390"/>
          <a:ext cx="7499350" cy="9791700"/>
        </a:xfrm>
        <a:prstGeom prst="rect">
          <a:avLst/>
        </a:prstGeom>
      </xdr:spPr>
    </xdr:pic>
  </etc:cellImage>
  <etc:cellImage>
    <xdr:pic>
      <xdr:nvPicPr>
        <xdr:cNvPr id="20" name="ID_61CF832A049349C2B96A698A505D831C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0" y="24233505"/>
          <a:ext cx="7124700" cy="9944100"/>
        </a:xfrm>
        <a:prstGeom prst="rect">
          <a:avLst/>
        </a:prstGeom>
      </xdr:spPr>
    </xdr:pic>
  </etc:cellImage>
  <etc:cellImage>
    <xdr:pic>
      <xdr:nvPicPr>
        <xdr:cNvPr id="21" name="ID_F293399F89774A48A306CC41903BA60F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0" y="25758775"/>
          <a:ext cx="7537450" cy="9067800"/>
        </a:xfrm>
        <a:prstGeom prst="rect">
          <a:avLst/>
        </a:prstGeom>
      </xdr:spPr>
    </xdr:pic>
  </etc:cellImage>
  <etc:cellImage>
    <xdr:pic>
      <xdr:nvPicPr>
        <xdr:cNvPr id="22" name="ID_832E12F96D344EC19D59ECC4DE18B61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0" y="27076400"/>
          <a:ext cx="7442200" cy="9848850"/>
        </a:xfrm>
        <a:prstGeom prst="rect">
          <a:avLst/>
        </a:prstGeom>
      </xdr:spPr>
    </xdr:pic>
  </etc:cellImage>
  <etc:cellImage>
    <xdr:pic>
      <xdr:nvPicPr>
        <xdr:cNvPr id="23" name="ID_FC046E2329794680A2C7C68173F50970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0" y="28523565"/>
          <a:ext cx="7410450" cy="9582150"/>
        </a:xfrm>
        <a:prstGeom prst="rect">
          <a:avLst/>
        </a:prstGeom>
      </xdr:spPr>
    </xdr:pic>
  </etc:cellImage>
  <etc:cellImage>
    <xdr:pic>
      <xdr:nvPicPr>
        <xdr:cNvPr id="24" name="ID_086B79C64FC14C2D81681857D4A0B420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0" y="29938345"/>
          <a:ext cx="6534150" cy="9918700"/>
        </a:xfrm>
        <a:prstGeom prst="rect">
          <a:avLst/>
        </a:prstGeom>
      </xdr:spPr>
    </xdr:pic>
  </etc:cellImage>
  <etc:cellImage>
    <xdr:pic>
      <xdr:nvPicPr>
        <xdr:cNvPr id="25" name="ID_84EFD6117F264CFAA6BFA42DDD3AC48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0" y="31595695"/>
          <a:ext cx="7715250" cy="9385300"/>
        </a:xfrm>
        <a:prstGeom prst="rect">
          <a:avLst/>
        </a:prstGeom>
      </xdr:spPr>
    </xdr:pic>
  </etc:cellImage>
  <etc:cellImage>
    <xdr:pic>
      <xdr:nvPicPr>
        <xdr:cNvPr id="26" name="ID_BBFDAC20AD554E9B92BE3263AE17A6F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0" y="32927290"/>
          <a:ext cx="6527800" cy="9886950"/>
        </a:xfrm>
        <a:prstGeom prst="rect">
          <a:avLst/>
        </a:prstGeom>
      </xdr:spPr>
    </xdr:pic>
  </etc:cellImage>
  <etc:cellImage>
    <xdr:pic>
      <xdr:nvPicPr>
        <xdr:cNvPr id="27" name="ID_9385C260EB934ABEB6EE25FDD102887F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0" y="34580830"/>
          <a:ext cx="7842250" cy="10280650"/>
        </a:xfrm>
        <a:prstGeom prst="rect">
          <a:avLst/>
        </a:prstGeom>
      </xdr:spPr>
    </xdr:pic>
  </etc:cellImage>
  <etc:cellImage>
    <xdr:pic>
      <xdr:nvPicPr>
        <xdr:cNvPr id="28" name="ID_94C0C064EDE641D098C8AA8F1DA6D915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0" y="36014660"/>
          <a:ext cx="7499350" cy="10191750"/>
        </a:xfrm>
        <a:prstGeom prst="rect">
          <a:avLst/>
        </a:prstGeom>
      </xdr:spPr>
    </xdr:pic>
  </etc:cellImage>
  <etc:cellImage>
    <xdr:pic>
      <xdr:nvPicPr>
        <xdr:cNvPr id="29" name="ID_1365FC42ABE4478EBB627E50D457E4C5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0" y="37500560"/>
          <a:ext cx="7772400" cy="9975850"/>
        </a:xfrm>
        <a:prstGeom prst="rect">
          <a:avLst/>
        </a:prstGeom>
      </xdr:spPr>
    </xdr:pic>
  </etc:cellImage>
  <etc:cellImage>
    <xdr:pic>
      <xdr:nvPicPr>
        <xdr:cNvPr id="30" name="ID_6FE9246DF82D4AC792464B6E39DE9157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0" y="38904545"/>
          <a:ext cx="8128000" cy="10166350"/>
        </a:xfrm>
        <a:prstGeom prst="rect">
          <a:avLst/>
        </a:prstGeom>
      </xdr:spPr>
    </xdr:pic>
  </etc:cellImage>
  <etc:cellImage>
    <xdr:pic>
      <xdr:nvPicPr>
        <xdr:cNvPr id="31" name="ID_AC0CF85A17C24D819AFE5DAE337D7E3F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0" y="40273605"/>
          <a:ext cx="6934200" cy="10191750"/>
        </a:xfrm>
        <a:prstGeom prst="rect">
          <a:avLst/>
        </a:prstGeom>
      </xdr:spPr>
    </xdr:pic>
  </etc:cellImage>
  <etc:cellImage>
    <xdr:pic>
      <xdr:nvPicPr>
        <xdr:cNvPr id="32" name="ID_80196F5605664FD2B3520BFC68D2B07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0" y="41878885"/>
          <a:ext cx="7562850" cy="10280650"/>
        </a:xfrm>
        <a:prstGeom prst="rect">
          <a:avLst/>
        </a:prstGeom>
      </xdr:spPr>
    </xdr:pic>
  </etc:cellImage>
  <etc:cellImage>
    <xdr:pic>
      <xdr:nvPicPr>
        <xdr:cNvPr id="33" name="ID_FC3A0F54D00646F88C229E50B2FC7C99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0" y="43364785"/>
          <a:ext cx="8343900" cy="10242550"/>
        </a:xfrm>
        <a:prstGeom prst="rect">
          <a:avLst/>
        </a:prstGeom>
      </xdr:spPr>
    </xdr:pic>
  </etc:cellImage>
  <etc:cellImage>
    <xdr:pic>
      <xdr:nvPicPr>
        <xdr:cNvPr id="34" name="ID_3900020A92654C0389B19D4CC2D3C637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0" y="44708445"/>
          <a:ext cx="7766050" cy="10153650"/>
        </a:xfrm>
        <a:prstGeom prst="rect">
          <a:avLst/>
        </a:prstGeom>
      </xdr:spPr>
    </xdr:pic>
  </etc:cellImage>
  <etc:cellImage>
    <xdr:pic>
      <xdr:nvPicPr>
        <xdr:cNvPr id="35" name="ID_D577C3DCAEE1499EABA8482A815005C0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0" y="46138465"/>
          <a:ext cx="7632700" cy="10267950"/>
        </a:xfrm>
        <a:prstGeom prst="rect">
          <a:avLst/>
        </a:prstGeom>
      </xdr:spPr>
    </xdr:pic>
  </etc:cellImage>
  <etc:cellImage>
    <xdr:pic>
      <xdr:nvPicPr>
        <xdr:cNvPr id="36" name="ID_C8C80D657D3E4338A6CCEB977764E633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0" y="47609125"/>
          <a:ext cx="7696200" cy="10242550"/>
        </a:xfrm>
        <a:prstGeom prst="rect">
          <a:avLst/>
        </a:prstGeom>
      </xdr:spPr>
    </xdr:pic>
  </etc:cellImage>
  <etc:cellImage>
    <xdr:pic>
      <xdr:nvPicPr>
        <xdr:cNvPr id="37" name="ID_363D34A570784069830491F1755CE4B8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0" y="49064545"/>
          <a:ext cx="8223250" cy="10223500"/>
        </a:xfrm>
        <a:prstGeom prst="rect">
          <a:avLst/>
        </a:prstGeom>
      </xdr:spPr>
    </xdr:pic>
  </etc:cellImage>
  <etc:cellImage>
    <xdr:pic>
      <xdr:nvPicPr>
        <xdr:cNvPr id="38" name="ID_DDFA3DECA95745F199527D97560BFB55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0" y="50425350"/>
          <a:ext cx="7118350" cy="10261600"/>
        </a:xfrm>
        <a:prstGeom prst="rect">
          <a:avLst/>
        </a:prstGeom>
      </xdr:spPr>
    </xdr:pic>
  </etc:cellImage>
  <etc:cellImage>
    <xdr:pic>
      <xdr:nvPicPr>
        <xdr:cNvPr id="39" name="ID_734C741704A94239B6E83D51EE1906C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0" y="52000150"/>
          <a:ext cx="8324850" cy="10280650"/>
        </a:xfrm>
        <a:prstGeom prst="rect">
          <a:avLst/>
        </a:prstGeom>
      </xdr:spPr>
    </xdr:pic>
  </etc:cellImage>
  <etc:cellImage>
    <xdr:pic>
      <xdr:nvPicPr>
        <xdr:cNvPr id="40" name="ID_076BD8DA495A4D8BB6690F4ACE5FB1D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0" y="53352065"/>
          <a:ext cx="8839200" cy="10280650"/>
        </a:xfrm>
        <a:prstGeom prst="rect">
          <a:avLst/>
        </a:prstGeom>
      </xdr:spPr>
    </xdr:pic>
  </etc:cellImage>
  <etc:cellImage>
    <xdr:pic>
      <xdr:nvPicPr>
        <xdr:cNvPr id="41" name="ID_F70BD0FBD65B4B49AEADA8E990BBFBDA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0" y="54626510"/>
          <a:ext cx="8020050" cy="9982200"/>
        </a:xfrm>
        <a:prstGeom prst="rect">
          <a:avLst/>
        </a:prstGeom>
      </xdr:spPr>
    </xdr:pic>
  </etc:cellImage>
  <etc:cellImage>
    <xdr:pic>
      <xdr:nvPicPr>
        <xdr:cNvPr id="42" name="ID_7703E7B6CC17408DA6105B9D3891573B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0" y="55988585"/>
          <a:ext cx="8534400" cy="10280650"/>
        </a:xfrm>
        <a:prstGeom prst="rect">
          <a:avLst/>
        </a:prstGeom>
      </xdr:spPr>
    </xdr:pic>
  </etc:cellImage>
  <etc:cellImage>
    <xdr:pic>
      <xdr:nvPicPr>
        <xdr:cNvPr id="43" name="ID_3DBE06DFFA574D8BA5D0FC2DDE5D980D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0" y="57307480"/>
          <a:ext cx="9385300" cy="10210800"/>
        </a:xfrm>
        <a:prstGeom prst="rect">
          <a:avLst/>
        </a:prstGeom>
      </xdr:spPr>
    </xdr:pic>
  </etc:cellImage>
  <etc:cellImage>
    <xdr:pic>
      <xdr:nvPicPr>
        <xdr:cNvPr id="44" name="ID_4418850B9BD94525A62CFDCED7596636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0" y="58500645"/>
          <a:ext cx="9118600" cy="10280650"/>
        </a:xfrm>
        <a:prstGeom prst="rect">
          <a:avLst/>
        </a:prstGeom>
      </xdr:spPr>
    </xdr:pic>
  </etc:cellImage>
  <etc:cellImage>
    <xdr:pic>
      <xdr:nvPicPr>
        <xdr:cNvPr id="45" name="ID_852B63A6F36F4D5BB8BF8B7E1106E687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0" y="59736355"/>
          <a:ext cx="9734550" cy="10280650"/>
        </a:xfrm>
        <a:prstGeom prst="rect">
          <a:avLst/>
        </a:prstGeom>
      </xdr:spPr>
    </xdr:pic>
  </etc:cellImage>
  <etc:cellImage>
    <xdr:pic>
      <xdr:nvPicPr>
        <xdr:cNvPr id="46" name="ID_6AEB1893A16C48528EE0A7FDA26A84F9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0" y="60895230"/>
          <a:ext cx="8153400" cy="10267950"/>
        </a:xfrm>
        <a:prstGeom prst="rect">
          <a:avLst/>
        </a:prstGeom>
      </xdr:spPr>
    </xdr:pic>
  </etc:cellImage>
  <etc:cellImage>
    <xdr:pic>
      <xdr:nvPicPr>
        <xdr:cNvPr id="47" name="ID_F83CBFEE3E214C09AC0DA43D3E3FB0AA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0" y="62273180"/>
          <a:ext cx="8458200" cy="10280650"/>
        </a:xfrm>
        <a:prstGeom prst="rect">
          <a:avLst/>
        </a:prstGeom>
      </xdr:spPr>
    </xdr:pic>
  </etc:cellImage>
  <etc:cellImage>
    <xdr:pic>
      <xdr:nvPicPr>
        <xdr:cNvPr id="48" name="ID_678060927D0345819064D8B4043C57CA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0" y="63604140"/>
          <a:ext cx="7791450" cy="10191750"/>
        </a:xfrm>
        <a:prstGeom prst="rect">
          <a:avLst/>
        </a:prstGeom>
      </xdr:spPr>
    </xdr:pic>
  </etc:cellImage>
  <etc:cellImage>
    <xdr:pic>
      <xdr:nvPicPr>
        <xdr:cNvPr id="49" name="ID_AB4B9B81780D413282D25A537879B60C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0" y="65034795"/>
          <a:ext cx="8737600" cy="10280650"/>
        </a:xfrm>
        <a:prstGeom prst="rect">
          <a:avLst/>
        </a:prstGeom>
      </xdr:spPr>
    </xdr:pic>
  </etc:cellImage>
  <etc:cellImage>
    <xdr:pic>
      <xdr:nvPicPr>
        <xdr:cNvPr id="50" name="ID_D642F77EE6974E7AAFB634C60ADFA886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0" y="66323845"/>
          <a:ext cx="7956550" cy="10280650"/>
        </a:xfrm>
        <a:prstGeom prst="rect">
          <a:avLst/>
        </a:prstGeom>
      </xdr:spPr>
    </xdr:pic>
  </etc:cellImage>
  <etc:cellImage>
    <xdr:pic>
      <xdr:nvPicPr>
        <xdr:cNvPr id="51" name="ID_DB7DDB4D5EE54D0EBDBE3EA581889D4A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0" y="67737355"/>
          <a:ext cx="7747000" cy="10191750"/>
        </a:xfrm>
        <a:prstGeom prst="rect">
          <a:avLst/>
        </a:prstGeom>
      </xdr:spPr>
    </xdr:pic>
  </etc:cellImage>
  <etc:cellImage>
    <xdr:pic>
      <xdr:nvPicPr>
        <xdr:cNvPr id="52" name="ID_9BD2E132611B4BB79E1D827DE54EE60A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0" y="69176265"/>
          <a:ext cx="8115300" cy="10261600"/>
        </a:xfrm>
        <a:prstGeom prst="rect">
          <a:avLst/>
        </a:prstGeom>
      </xdr:spPr>
    </xdr:pic>
  </etc:cellImage>
  <etc:cellImage>
    <xdr:pic>
      <xdr:nvPicPr>
        <xdr:cNvPr id="53" name="ID_4B317BED5B574C9580D9D11E570F6C2B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0" y="70559930"/>
          <a:ext cx="7505700" cy="10052050"/>
        </a:xfrm>
        <a:prstGeom prst="rect">
          <a:avLst/>
        </a:prstGeom>
      </xdr:spPr>
    </xdr:pic>
  </etc:cellImage>
  <etc:cellImage>
    <xdr:pic>
      <xdr:nvPicPr>
        <xdr:cNvPr id="54" name="ID_44C40665869A4A6BA8F8187C551EED67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0" y="72024240"/>
          <a:ext cx="7600950" cy="9925050"/>
        </a:xfrm>
        <a:prstGeom prst="rect">
          <a:avLst/>
        </a:prstGeom>
      </xdr:spPr>
    </xdr:pic>
  </etc:cellImage>
  <etc:cellImage>
    <xdr:pic>
      <xdr:nvPicPr>
        <xdr:cNvPr id="55" name="ID_29970F9ABCCB4B3DA86D7CAB5E3F69B7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0" y="73452355"/>
          <a:ext cx="7518400" cy="10020300"/>
        </a:xfrm>
        <a:prstGeom prst="rect">
          <a:avLst/>
        </a:prstGeom>
      </xdr:spPr>
    </xdr:pic>
  </etc:cellImage>
  <etc:cellImage>
    <xdr:pic>
      <xdr:nvPicPr>
        <xdr:cNvPr id="56" name="ID_A291EC720A1A4EB488414D15D743BD71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0" y="74909680"/>
          <a:ext cx="8547100" cy="8985250"/>
        </a:xfrm>
        <a:prstGeom prst="rect">
          <a:avLst/>
        </a:prstGeom>
      </xdr:spPr>
    </xdr:pic>
  </etc:cellImage>
  <etc:cellImage>
    <xdr:pic>
      <xdr:nvPicPr>
        <xdr:cNvPr id="57" name="ID_1BF10D88711A43AE9296A71A20A78046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0" y="76063475"/>
          <a:ext cx="8001000" cy="10090150"/>
        </a:xfrm>
        <a:prstGeom prst="rect">
          <a:avLst/>
        </a:prstGeom>
      </xdr:spPr>
    </xdr:pic>
  </etc:cellImage>
  <etc:cellImage>
    <xdr:pic>
      <xdr:nvPicPr>
        <xdr:cNvPr id="58" name="ID_10673AD67A4745B6A26C1D6F048AF380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0" y="77443330"/>
          <a:ext cx="8089900" cy="10280650"/>
        </a:xfrm>
        <a:prstGeom prst="rect">
          <a:avLst/>
        </a:prstGeom>
      </xdr:spPr>
    </xdr:pic>
  </etc:cellImage>
  <etc:cellImage>
    <xdr:pic>
      <xdr:nvPicPr>
        <xdr:cNvPr id="59" name="ID_DEC994122D1547D88252B202ABE4071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0" y="78833980"/>
          <a:ext cx="9042400" cy="10280650"/>
        </a:xfrm>
        <a:prstGeom prst="rect">
          <a:avLst/>
        </a:prstGeom>
      </xdr:spPr>
    </xdr:pic>
  </etc:cellImage>
  <etc:cellImage>
    <xdr:pic>
      <xdr:nvPicPr>
        <xdr:cNvPr id="60" name="ID_2904B4E4647E4958B1939E1A948A6C79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0" y="80079850"/>
          <a:ext cx="8324850" cy="9925050"/>
        </a:xfrm>
        <a:prstGeom prst="rect">
          <a:avLst/>
        </a:prstGeom>
      </xdr:spPr>
    </xdr:pic>
  </etc:cellImage>
  <etc:cellImage>
    <xdr:pic>
      <xdr:nvPicPr>
        <xdr:cNvPr id="61" name="ID_85513A837BAB4FC1989B6F1BD824E70C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0" y="81385410"/>
          <a:ext cx="8128000" cy="10280650"/>
        </a:xfrm>
        <a:prstGeom prst="rect">
          <a:avLst/>
        </a:prstGeom>
      </xdr:spPr>
    </xdr:pic>
  </etc:cellImage>
  <etc:cellImage>
    <xdr:pic>
      <xdr:nvPicPr>
        <xdr:cNvPr id="62" name="ID_75CA81138198430F9E76555B05DB6BAD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0" y="82769710"/>
          <a:ext cx="7156450" cy="9690100"/>
        </a:xfrm>
        <a:prstGeom prst="rect">
          <a:avLst/>
        </a:prstGeom>
      </xdr:spPr>
    </xdr:pic>
  </etc:cellImage>
  <etc:cellImage>
    <xdr:pic>
      <xdr:nvPicPr>
        <xdr:cNvPr id="63" name="ID_6DC6593D240E4B688A94A84F996E137C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0" y="84249895"/>
          <a:ext cx="8782050" cy="9906000"/>
        </a:xfrm>
        <a:prstGeom prst="rect">
          <a:avLst/>
        </a:prstGeom>
      </xdr:spPr>
    </xdr:pic>
  </etc:cellImage>
  <etc:cellImage>
    <xdr:pic>
      <xdr:nvPicPr>
        <xdr:cNvPr id="64" name="ID_D9781EECD1C94ADCA1A33C5D11911293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0" y="85486240"/>
          <a:ext cx="9004300" cy="10153650"/>
        </a:xfrm>
        <a:prstGeom prst="rect">
          <a:avLst/>
        </a:prstGeom>
      </xdr:spPr>
    </xdr:pic>
  </etc:cellImage>
  <etc:cellImage>
    <xdr:pic>
      <xdr:nvPicPr>
        <xdr:cNvPr id="65" name="ID_C40306A8651040ED8843395752D68C8D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0" y="86721950"/>
          <a:ext cx="8515350" cy="10229850"/>
        </a:xfrm>
        <a:prstGeom prst="rect">
          <a:avLst/>
        </a:prstGeom>
      </xdr:spPr>
    </xdr:pic>
  </etc:cellImage>
  <etc:cellImage>
    <xdr:pic>
      <xdr:nvPicPr>
        <xdr:cNvPr id="66" name="ID_9C80D893087F4021AAC907CB0EEB7177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0" y="88037670"/>
          <a:ext cx="8172450" cy="96202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<sst xmlns="http://schemas.openxmlformats.org/spreadsheetml/2006/main" count="196" uniqueCount="195">
  <si>
    <t>论文首页截图</t>
  </si>
  <si>
    <t>标题</t>
  </si>
  <si>
    <t>引用格式</t>
  </si>
  <si>
    <t>链接页</t>
  </si>
  <si>
    <t>A Topic Modeling Comparison Between LDA, NMF, Top2Vec, and BERTopic to Demystify Twitter Posts</t>
  </si>
  <si>
    <t>[1]Egger R, Yu J. A Topic Modeling Comparison Between LDA, NMF, Top2Vec, and BERTopic to Demystify Twitter Posts [J]. Frontiers in Sociology, 2022, 7.</t>
  </si>
  <si>
    <t>https://www.frontiersin.org/journals/sociology/articles/10.3389/fsoc.2022.886498/full</t>
  </si>
  <si>
    <t>Computational vs. qualitative: Analyzing different approaches in identifying networked frames during the Covid-19 Crisis</t>
  </si>
  <si>
    <t>[2]Kermani H, Makou A B, Tafreshi A, 等. Computational vs. qualitative: Analyzing different approaches in identifying networked frames during the Covid-19 Crisis [J]. International Journal of Social Research Methodology, 2023, 27(4): 401–415.</t>
  </si>
  <si>
    <t>https://www.tandfonline.com/doi/full/10.1080/13645579.2023.2186566</t>
  </si>
  <si>
    <t>AutoTM 2.0: Automatic Topic Modeling Framework for Documents Analysis</t>
  </si>
  <si>
    <t>[3]Khodorchenko M, Butakov N, Zuev M, 等. AutoTM 2.0: Automatic Topic Modeling Framework for Documents Analysis [Z]. arXiv, 2024(2024).</t>
  </si>
  <si>
    <t>https://arxiv.org/abs/2410.00655</t>
  </si>
  <si>
    <t xml:space="preserve"> Prompting Large Language Models for Topic Modeling</t>
  </si>
  <si>
    <t>[4]Wang H, Prakash N, Hoang N K, 等. Prompting Large Language Models for Topic Modeling [Z]. arXiv, 2023(2023).</t>
  </si>
  <si>
    <t>https://ieeexplore.ieee.org/abstract/document/10386113</t>
  </si>
  <si>
    <t>Enhancing Short-Text Topic Modeling with LLM-Driven Context Expansion and Prefix-Tuned VAEs</t>
  </si>
  <si>
    <t>[5]Akash P S, Chang K C-C. Enhancing Short-Text Topic Modeling with LLM-Driven Context Expansion and Prefix-Tuned VAEs [Z]. arXiv, 2024(2024).</t>
  </si>
  <si>
    <t>https://arxiv.org/abs/2410.03071</t>
  </si>
  <si>
    <t>Topic research in fuzzy domain: Based on LDA topic Modelling</t>
  </si>
  <si>
    <t>[6]Yu D, Fang A, Xu Z. Topic research in fuzzy domain: Based on LDA topic Modelling [J]. Information Sciences, 2023, 648: 119600.</t>
  </si>
  <si>
    <t>https://www.sciencedirect.com/science/article/pii/S0020025523011854</t>
  </si>
  <si>
    <t>GOOD AND BAD SOCIOLOGY:  DOES TOPIC MODELLING MAKE A DIFFERENCE?</t>
  </si>
  <si>
    <t>[7]BARANOWSKI M, CICHOCKI P. GOOD AND BAD SOCIOLOGY:  DOES TOPIC MODELLING MAKE A DIFFERENCE? [J]. Society Register, 2021, 5(4): 7–22.</t>
  </si>
  <si>
    <t>https://pressto.amu.edu.pl/index.php/sr/article/view/31045</t>
  </si>
  <si>
    <t>Exploring Trends in Environmental, Social, and Governance Themes and Their Sentimental Value Over Time</t>
  </si>
  <si>
    <t>[8]Park J, Choi W, Jung S-U. Exploring Trends in Environmental, Social, and Governance Themes and Their Sentimental Value Over Time [J]. Frontiers in Psychology, 2022, 13.</t>
  </si>
  <si>
    <t>https://www.frontiersin.org/journals/psychology/articles/10.3389/fpsyg.2022.890435/full</t>
  </si>
  <si>
    <t>Identifying learners’ topical interests from social media content to enrich their course preferences in MOOCs using topic modeling and NLP techniques</t>
  </si>
  <si>
    <t>[9]Zankadi H, Idrissi A, Daoudi N, 等. Identifying learners’ topical interests from social media content to enrich their course preferences in MOOCs using topic modeling and NLP techniques [J]. Education and Information Technologies, 2022, 28(5): 5567–5584.</t>
  </si>
  <si>
    <t>https://link.springer.com/article/10.1007/s10639-022-11373-1</t>
  </si>
  <si>
    <t>Differential exposure to drinking water contaminants in North Carolina: Evidence from structural topic modeling and water quality Data</t>
  </si>
  <si>
    <t>[10]Sohns A. Differential exposure to drinking water contaminants in North Carolina: Evidence from structural topic modeling and water quality Data [J]. Journal of Environmental Management, 2023, 336: 117600.</t>
  </si>
  <si>
    <t>https://www.sciencedirect.com/science/article/pii/S0301479723003882</t>
  </si>
  <si>
    <t>Contrastive learning for hierarchical topic Modeling</t>
  </si>
  <si>
    <t>[11]Mao P, Chen H, Rao Y, 等. Contrastive learning for hierarchical topic Modeling [J]. Natural Language Processing Journal, 2024, 6: 100058.</t>
  </si>
  <si>
    <t>https://www.sciencedirect.com/science/article/pii/S2949719124000062</t>
  </si>
  <si>
    <t>Neural Topic Modeling via Discrete Variational Inference</t>
  </si>
  <si>
    <t>[12]Gupta A, Zhang Z. Neural Topic Modeling via Discrete Variational Inference [J]. ACM Transactions on Intelligent Systems and Technology, 2023, 14(2): 1–33.</t>
  </si>
  <si>
    <t>https://dl.acm.org/doi/full/10.1145/3570509</t>
  </si>
  <si>
    <t>Topic Extraction: BERTopic’s Insight into the 117th Congress’s Twitterverse</t>
  </si>
  <si>
    <t>[13]Mendonça M, Figueira Á. Topic Extraction: BERTopic’s Insight into the 117th Congress’s Twitterverse [J]. Informatics, 2024, 11(1): 8.</t>
  </si>
  <si>
    <t>https://www.mdpi.com/2227-9709/11/1/8</t>
  </si>
  <si>
    <t xml:space="preserve"> Beyond standardization: A comprehensive review of topic modeling validation methods for computational social science Research</t>
  </si>
  <si>
    <t>[14]Bernhard-Harrer J, Ashour R, Eberl J-M, 等. Beyond standardization: A comprehensive review of topic modeling validation methods for computational social science Research [J]. Political Science Research and Methods, 2025: 1–19.</t>
  </si>
  <si>
    <t>https://www.cambridge.org/core/journals/political-science-research-and-methods/article/beyond-standardization-a-comprehensive-review-of-topic-modeling-validation-methods-for-computational-social-science-research/1D92CCD7C51491C9F6BE490BA5B434C4</t>
  </si>
  <si>
    <t>A systematic review of the use of topic models for short text social media Analysis</t>
  </si>
  <si>
    <t>[15]Laureate C D P, Buntine W, Linger H. A systematic review of the use of topic models for short text social media Analysis [J]. Artificial Intelligence Review, 2023, 56(12): 14223–14255.</t>
  </si>
  <si>
    <t>https://link.springer.com/article/10.1007/s10462-023-10471-x</t>
  </si>
  <si>
    <t>Enhancing Social Media Content Analysis with Advanced Topic Modeling Techniques: A Comparative Study</t>
  </si>
  <si>
    <t>[16]Nanayakkara A C, Thennakoon G A D M. Enhancing Social Media Content Analysis with Advanced Topic Modeling Techniques: A Comparative Study [J]. International Journal on Advances in ICT for Emerging Regions (ICTer), 2024, 17(1): 40–47.</t>
  </si>
  <si>
    <t>https://icter.sljol.info/articles/10.4038/icter.v17i1.7276</t>
  </si>
  <si>
    <t>Exploring topic models to discern cyber threats on Twitter: A case study on Log4Shell</t>
  </si>
  <si>
    <t>[17]Wang Y, Bashar M A, Chandramohan M, 等. Exploring topic models to discern cyber threats on Twitter: A case study on Log4Shell [J]. Intelligent Systems with Applications, 2023, 20: 200280.</t>
  </si>
  <si>
    <t>https://www.sciencedirect.com/science/article/pii/S2667305323001059</t>
  </si>
  <si>
    <t>Depression, anxiety, and burnout in academia: topic modeling of PubMed abstracts</t>
  </si>
  <si>
    <t>[18]Lezhnina O. Depression, anxiety, and burnout in academia: topic modeling of PubMed abstracts [J]. Frontiers in Research Metrics and Analytics, 2023, 8.</t>
  </si>
  <si>
    <t>https://www.frontiersin.org/journals/research-metrics-and-analytics/articles/10.3389/frma.2023.1271385/full</t>
  </si>
  <si>
    <t>An integrated view of Quantum Technology? Mapping Media, Business, and Policy Narratives</t>
  </si>
  <si>
    <t>[19]Suter V, Ma C, Poehlmann G, 等. An integrated view of Quantum Technology? Mapping Media, Business, and Policy Narratives [Z]. arXiv, 2024(2024).</t>
  </si>
  <si>
    <t>https://arxiv.org/abs/2408.02236</t>
  </si>
  <si>
    <t>Temporal analysis of computational economics: A topic modeling Approach</t>
  </si>
  <si>
    <t>[20]Mishra M, Vishwakarma S K, Malviya L, 等. Temporal analysis of computational economics: A topic modeling Approach [J]. International Journal of Data Science and Analytics, 2024, 20(3): 2325–2339.</t>
  </si>
  <si>
    <t>https://link.springer.com/article/10.1007/s41060-024-00596-9</t>
  </si>
  <si>
    <t>Exploring three pillars of construction robotics via Dual-track quantitative Analysis</t>
  </si>
  <si>
    <t>[21]Liu Y, Alias A H B, Haron N A, 等. Exploring three pillars of construction robotics via Dual-track quantitative Analysis [J]. Automation in Construction, 2024, 162: 105391.</t>
  </si>
  <si>
    <t>https://www.sciencedirect.com/science/article/pii/S0926580524001274</t>
  </si>
  <si>
    <t>Efficient topic identification for urgent MOOC Forum posts using BERTopic and traditional topic modeling Techniques</t>
  </si>
  <si>
    <t>[22]Khodeir N, Elghannam F. Efficient topic identification for urgent MOOC Forum posts using BERTopic and traditional topic modeling Techniques [J]. Education and Information Technologies, 2024, 30(5): 5501–5527.</t>
  </si>
  <si>
    <t>https://link.springer.com/article/10.1007/s10639-024-13003-4</t>
  </si>
  <si>
    <t>Enhancing API Documentation through BERTopic Modeling and Summarization</t>
  </si>
  <si>
    <t>[23]Naghshzan A, Ratte S. Enhancing API Documentation through BERTopic Modeling and Summarization [Z]. arXiv, 2023(2023).</t>
  </si>
  <si>
    <t>https://arxiv.org/abs/2308.09070</t>
  </si>
  <si>
    <t>Finding the structure of parliamentary motions in the Swedish Riksdag 1971–2015</t>
  </si>
  <si>
    <t>[24]Bruinsma B, Johansson M. Finding the structure of parliamentary motions in the Swedish Riksdag 1971–2015 [J]. Quality &amp;amp; Quantity, 2023, 58(4): 3275–3301.</t>
  </si>
  <si>
    <t>https://link.springer.com/article/10.1007/s11135-023-01802-9</t>
  </si>
  <si>
    <t>基于多维测度指标的技术主题识别与颠覆性特征演化研究——以光电子信息产业为例</t>
  </si>
  <si>
    <t>[1]张肃,蔡天勇. 基于多维测度指标的技术主题识别与颠覆性特征演化研究——以光电子信息产业为例[J/OL].现代情报,1-16[2026-02-03].https://link.cnki.net/urlid/22.1182.G3.20260202.1125.008.</t>
  </si>
  <si>
    <t>https://kns.cnki.net/kcms2/article/abstract?v=MXvIvFkaDQz_mKALW5S1n0b5OMtqeMqY4tG7dFy7d0_1ec223XM5Y04cfVlCgiguE3WWyLDbSKPqONvvutsXq2MJRke4zLSpdwzaNwLMqhizCDyA6R0OFHNmiAZDHree7n3VY8PcC7fRVqQVLN_Gypsi1adAER7SLXY5dFScybk=&amp;uniplatform=NZKPT</t>
  </si>
  <si>
    <t>情感如何驱动认同？——基于主题模型与情感分析的“网红”文物传播机制研究</t>
  </si>
  <si>
    <t>[2]赵琳,曹文龙. 情感如何驱动认同？——基于主题模型与情感分析的“网红”文物传播机制研究[J/OL].新媒体与社会,1-18[2026-02-03].https://link.cnki.net/urlid/CN.20260202.1342.004.</t>
  </si>
  <si>
    <t>https://kns.cnki.net/kcms2/article/abstract?v=MXvIvFkaDQyDFNP9A1PiAsiTcwjyVZt3f2WVs9p5qrfuqPF_3LsVfUXGoLiGRhKY6TELqhmBCaU9TLstN8AqrqRQdVaXLeduD7RFPU-YVINpRxJX73xeC-Gr1K6L9aB2GybFWekDmUpUKfW9ldpkMOvYknXOFkJJ3zpxMoJVTGI=&amp;uniplatform=NZKPT</t>
  </si>
  <si>
    <t>突发公共事件网络舆情的双重共情演化机制与引导策略研究——以Manner咖啡店泼咖啡粉事件为例</t>
  </si>
  <si>
    <t>[3]相甍甍,纪泽旭,张柳,等. 突发公共事件网络舆情的双重共情演化机制与引导策略研究——以Manner咖啡店泼咖啡粉事件为例[J/OL].情报理论与实践,1-15[2026-02-03].https://link.cnki.net/urlid/11.1762.G3.20260130.1516.004.</t>
  </si>
  <si>
    <t>https://kns.cnki.net/kcms2/article/abstract?v=MXvIvFkaDQwZ-YREpckRdUtB_QFSVyt2Hnk4nqqmTCBa5DCPyw7j_08mt1dErKflSp9QjaRJA6pYepPK0Vpzu1Zqux5LTjutbDLC9l-gSSyxc5dNoCdDN1bXwBUame4bk_cxOFkV30OgbUqyhgZgaqJZr5wPnD_FfO_Mn60wlFM=&amp;uniplatform=NZKPT</t>
  </si>
  <si>
    <t>自然语言处理对政治学研究的方法改进及使用局限</t>
  </si>
  <si>
    <t>[4]陈若凡. 自然语言处理对政治学研究的方法改进及使用局限[J/OL].求索,2026,(01):154-166[2026-02-03].https://doi.org/10.16059/j.cnki.cn43-1008/c.2026.01.016.</t>
  </si>
  <si>
    <t>https://kns.cnki.net/kcms2/article/abstract?v=MXvIvFkaDQxbzQuXhAEFFBdxSmiiTfw5nkRds413tH05GwrJnUgZIDWwOIVmp2OBSVwaPQHkFUWI6vF8F4JwWEMrT3KbHdtTx0FIByfmIpTJIc3Q_aeyAgRYMnFPL0BNxGy5kHndxmxjRhFnAFMJIvQom07AKmnf4LZqf8wO_0s=&amp;uniplatform=NZKPT</t>
  </si>
  <si>
    <t>三维框架下中美韩三国教师教育数字化转型政策比较研究——基于LDA主题模型和PMC指数模型的分析</t>
  </si>
  <si>
    <t>[5]钱小龙,宋子昀,黄蓓蓓. 三维框架下中美韩三国教师教育数字化转型政策比较研究——基于LDA主题模型和PMC指数模型的分析[J].中国远程教育,2026,46(01):143-168.DOI:10.13541/j.cnki.chinade.2026.01.006.</t>
  </si>
  <si>
    <t>https://kns.cnki.net/kcms2/article/abstract?v=MXvIvFkaDQwG4CRl8G7vRnc8HqM6jf2mBNdgdei5Jei9zYJkYwAck7pVExKtbPt3KiyyasTt5Z3kYlAUpsMPhf0YyTg-Bf6THALsfIUooINFv6z5rdCtuVPjgJ-A-TWRcWWAgtyX1Tz-NrMVF4Z0u0B4C0jplfAq&amp;uniplatform=NZKPT</t>
  </si>
  <si>
    <t>企业家精神对人工智能企业创新价值链的作用机制研究——基于科学—创业双元视角的多维分析</t>
  </si>
  <si>
    <t>[6]邹家祎,郭燕青,张巧. 企业家精神对人工智能企业创新价值链的作用机制研究——基于科学—创业双元视角的多维分析[J/OL].科技进步与对策,1-13[2026-02-03].https://link.cnki.net/urlid/42.1224.G3.20260119.1424.002.</t>
  </si>
  <si>
    <t>https://kns.cnki.net/kcms2/article/abstract?v=MXvIvFkaDQxMuVkPg2pW1zroWK1xFn3QWkX1fXkxY07qcMfUwC3YTNTz2xVKUkG8Qver3Yfnr_OWy3XeeFWL1Hqq_ga4aYNKkAaKnGEM00zxcS1CbKr-PTwRk7Wfe3JmEKH03ofDRwnzzbD1B5GwwPPc4SYJCF2VgQO-V6-EsGo=&amp;uniplatform=NZKPT</t>
  </si>
  <si>
    <t>长江经济带省级氢能产业政策体系的量化评价研究——基于“主题-工具-效力”的三维框架分析</t>
  </si>
  <si>
    <t>[7]顾东明,张田飞,李胜会. 长江经济带省级氢能产业政策体系的量化评价研究——基于“主题-工具-效力”的三维框架分析[J].干旱区资源与环境,2026,40(02):10-20.DOI:10.13448/j.cnki.jalre.2026.020.</t>
  </si>
  <si>
    <t>https://kns.cnki.net/kcms2/article/abstract?v=MXvIvFkaDQytCxxmjNXeHep6TxnZBpHgk6iYlilbgoOubaDq3HZrK9wcmVVRBH7kYyLnsLraBmcy5w3lzsdHpMjeQflEU-OkPv0YROdmnoGKbuspXtuob5BRNL5QWrMSdMwQpVzpfZKTnE1hl8EPIT8PUYPrnXhZ&amp;uniplatform=NZKPT</t>
  </si>
  <si>
    <t>人工智能领域前沿主题的多维指标识别与动态演化分析</t>
  </si>
  <si>
    <t>[8]胡泽文,韩雅蓉,张欣雨,等. 人工智能领域前沿主题的多维指标识别与动态演化分析[J/OL].图书馆论坛,1-19[2026-02-03].https://link.cnki.net/urlid/44.1306.G2.20260115.1325.002.</t>
  </si>
  <si>
    <t>https://kns.cnki.net/kcms2/article/abstract?v=MXvIvFkaDQzcHFCLB06a4n2FQm7Efc4a6r9S0Z7Gwvb2iy9iB4cknlg_cZ6rb59nFbjhn6YJpskD25WpXnqZut8oKQgFo4WS9UNSdfHTml0kFnPZAsgursFlhrBUhTVnnTAuTeYSs5R6LA-CQlPTU1ntx3cPC5hHxGAMBWVUX6s=&amp;uniplatform=NZKPT</t>
  </si>
  <si>
    <t>驱动新质生产力发展的政策组态及其演化轨迹——基于TJ-QCA的实证研究</t>
  </si>
  <si>
    <t>[9]林艳,敬燕妮,孙云帆. 驱动新质生产力发展的政策组态及其演化轨迹——基于TJ-QCA的实证研究[J].管理学刊,2025,38(06):63-79.DOI:10.19808/j.cnki.41-1408/F.2025.0060.</t>
  </si>
  <si>
    <t>https://kns.cnki.net/kcms2/article/abstract?v=MXvIvFkaDQypvTmcT0h3K-J6S3SM0Kdd7DsxIAns2g--jTx2adzImjOKEpIowPIYqRXPjBrudhVzmG9qFQiX7jadjCuZ1XowvgnH--SRiiXQi5u6X8t3hPd5RS7HVnAjduQZ4OdP8SQvvla2RSf2moe_k2fAoLj6&amp;uniplatform=NZKPT</t>
  </si>
  <si>
    <t>基于LDA主题建模的美国图书馆员AI能力需求探究与启示</t>
  </si>
  <si>
    <t>[10]孙丽娟. 基于LDA主题建模的美国图书馆员AI能力需求探究与启示[J].图书与情报,2025,(06):104-112.</t>
  </si>
  <si>
    <t>https://kns.cnki.net/kcms2/article/abstract?v=MXvIvFkaDQx5UxRYvw1NOGpWLql1U_u8COixUuqHU5HMsWw_4YhW4gdaCB-jAlb1dVoNlRJSMedqV9c6WFfgo3066BtqP41Vsu2SS7a98z43aOMR1bJJoLWzvDGgd1CjdF6FWYFxw8_3V6V6PRlQ9AE_rrNtUZCzqPqJD2FWo_U=&amp;uniplatform=NZKPT</t>
  </si>
  <si>
    <t>谁从应对气候变化中获益——气候治理受益主体的媒体叙事与话语变迁</t>
  </si>
  <si>
    <t>[11]陈晓彤,曾繁旭.谁从应对气候变化中获益——气候治理受益主体的媒体叙事与话语变迁[J].新闻记者,2025,(12):35-51.DOI:10.16057/j.cnki.31-1171/g2.2025.12.002.</t>
  </si>
  <si>
    <t>基于动态主题模型的我国公共文化服务政策演进分析</t>
  </si>
  <si>
    <t>[12]谢紫悦,陈雅,杜佳,等. 基于动态主题模型的我国公共文化服务政策演进分析[J/OL].图书馆杂志,1-20[2026-02-03].https://link.cnki.net/urlid/31.1108.G2.20251211.0906.004.</t>
  </si>
  <si>
    <t>https://kns.cnki.net/kcms2/article/abstract?v=MXvIvFkaDQw-_1Of52I8Uj2Wq4oyUa_rIn4O6cNywoXBoxZPLelNGEjtPrO1krR5n-H1GN98pCt9u_jyTavKGXsCJkTqCuvlmotzYioQKBiDzbVZDXukDKGrkNfP5WNksHURpTOCBCEhdaLY72VC94ugWURtV4WXklkE6NtgbJI=&amp;uniplatform=NZKPT</t>
  </si>
  <si>
    <t>美国人工智能政策的技术民族主义属性与应对</t>
  </si>
  <si>
    <t>[13]温婷,姜南,姜银鑫. 美国人工智能政策的技术民族主义属性与应对[J/OL].科学学研究,1-30[2026-02-03].https://doi.org/10.16192/j.cnki.1003-2053.20251210.002.</t>
  </si>
  <si>
    <t>https://kns.cnki.net/kcms2/article/abstract?v=MXvIvFkaDQwWd3KXofmanbKxxu8bCJZpBUjK9NhNUH1vmYY2d5ut-EUNyfNzA_3mrXcBkXcofu-3pW0QlXFTkiLTMdY3jWREFADSxaowoM0H1wyP3kc2aPSTw0aM66mXGHYFIbld2y_Rd6k39YeYLdFlHwD-eKjRWpvxDS-4x10=&amp;uniplatform=NZKPT</t>
  </si>
  <si>
    <t>中国教育专业学位案例的主题分析与建议——基于教育专业学位入库案例的混合研究</t>
  </si>
  <si>
    <t>[14]吴立宝,刘若凡. 中国教育专业学位案例的主题分析与建议——基于教育专业学位入库案例的混合研究[J].研究生教育研究,2025,(06):68-76.DOI:10.19834/j.cnki.yjsjy2011.2025.06.09.</t>
  </si>
  <si>
    <t>https://kns.cnki.net/kcms2/article/abstract?v=MXvIvFkaDQyxYHEKoQ0rXk-c0PRgukGO_X092eRZT-xPVsSo0P1p38gKLF33sg0O3-gH5cI-wj1XoqKE0SDX7baHBFKFV9dttCm2wt3tAnklT2UMlG6GYfCLFdrQHXudtQIQdo_5hg_0WG9M5Rh0tg70U2YP1HyD&amp;uniplatform=NZKPT</t>
  </si>
  <si>
    <t>梯度培育政策下专精特新企业内生发展动力机制研究</t>
  </si>
  <si>
    <t>[15]谌飞龙,王光华. 梯度培育政策下专精特新企业内生发展动力机制研究[J].当代财经,2025,(12):114-128.DOI:10.13676/j.cnki.cn36-1030/f.2025.12.006.</t>
  </si>
  <si>
    <t>https://kns.cnki.net/kcms2/article/abstract?v=MXvIvFkaDQw29TP0aLw2fV7AZfaGBsLZ3jXivjuBtiI5ydaj0s3pfqClb-nMf4H4a6hJMc2WXrXB9TBAA8wgXSFxTQ7AyyA_tdsu9Ej9X_PAVkREfXrFagF19JTZZoV6uXUCisNi-MOu1LJBUCLQgDjId0jFVbqta4gZ7X-dOKg=&amp;uniplatform=NZKPT</t>
  </si>
  <si>
    <t>中国政府绩效管理自主知识体系的演变逻辑与实践进路</t>
  </si>
  <si>
    <t>[16]包国宪,钟小婷,成杨影. 中国政府绩效管理自主知识体系的演变逻辑与实践进路[J].中国行政管理,2025,41(11):98-113.DOI:10.19735/j.issn.1006-0863.2025.11.10.</t>
  </si>
  <si>
    <t>https://kns.cnki.net/kcms2/article/abstract?v=MXvIvFkaDQyC5A3nuAXwq-_vq4P9Ng3nDCzTFcaXg3-hC1iQV95Qs9o2eRDB3blYF6ClOhvuCxwcHG6d9MuIx_wI2JanKE0PuEOqKl4uPOMAxG02AX5MOOf65i2F5lmVsQ4Wa_1JPjj4lQ9SbRkSd_bKZ8yMeHhz&amp;uniplatform=NZKPT</t>
  </si>
  <si>
    <t>生育友好视域下我国托育政策的时空嬗变特征与优化向度——基于31省397份政策文本的LDA主题建模</t>
  </si>
  <si>
    <t>[17]洪秀敏,吕阳. 生育友好视域下我国托育政策的时空嬗变特征与优化向度——基于31省397份政策文本的LDA主题建模[J].人口与经济,2025,(06):59-72.</t>
  </si>
  <si>
    <t>https://kns.cnki.net/kcms2/article/abstract?v=MXvIvFkaDQwoiRGHYjJoqaPMjEHTgDI_UBWp8ZxbQdsl3iBojIioalBKD00Cila2Mp3Qy3MHSAu7BytOBp9U8fddWGotDhDMYE-OCzLwz5qESPDSw9GAH7962TmYGwiIVBFqAMYzyNjCtPTxBZ_FBee1P5KRvPQ5JeduEII5Gvs=&amp;uniplatform=NZKPT</t>
  </si>
  <si>
    <t>颠覆性技术早期识别方法的新进展</t>
  </si>
  <si>
    <t>[18]王政媛,靳军宝,郑玉荣,等. 颠覆性技术早期识别方法的新进展[J].科技管理研究,2025,45(22):1-12.</t>
  </si>
  <si>
    <t>https://kns.cnki.net/kcms2/article/abstract?v=MXvIvFkaDQyDf03vfi4ij6WAOZdsF2lfNqo53ZVtE3evHTBdC6fz6Kfcxpvc8hBTL_-Cz9uD6dflYczP5n8Xmu_1DRqQWbaq58mQOuWCEQwDIi4ATev6XCjnKDSIe5CnTyr3nUyuzbFMqZGdLIVC7jru3W6dzUXB5tv12M8bM4o=&amp;uniplatform=NZKPT</t>
  </si>
  <si>
    <t>基于BERTOPIC模型的数据要素领域主题挖掘与内容分析</t>
  </si>
  <si>
    <t>[19]杨智勇,王慧. 基于BERTOPIC模型的数据要素领域主题挖掘与内容分析[J].图书馆理论与实践,2025,(06):78-89+126.DOI:10.14064/j.cnki.issn1005-8214.2025.06.010.</t>
  </si>
  <si>
    <t>https://kns.cnki.net/kcms2/article/abstract?v=MXvIvFkaDQxxZKo4uzNwpNPH3kBqGf5jz_Fu69aOFCftXUAgDbyfQ3ADvyflj-eSBGSr9wkzxVa7VdNl9hakbRIz431j-7mQ4z3e7kbwHeXi3HmOGYsjiaFx7dk5V249x8aCEzsDwn1xsFcggALQwqg9eOwyz4LwkiMukwT0b_o=&amp;uniplatform=NZKPT</t>
  </si>
  <si>
    <t>基于BERT主题模型的《西游记》英、日译本读者体验对比研究</t>
  </si>
  <si>
    <t>[20]马爽,毛文伟. 基于BERT主题模型的《西游记》英、日译本读者体验对比研究[J].外语教学,2025,46(06):72-79.DOI:10.16362/j.cnki.cn61-1023/h.2025.06.003.</t>
  </si>
  <si>
    <t>https://kns.cnki.net/kcms2/article/abstract?v=MXvIvFkaDQyxdt0b_swd8Kbocll1RLpigV8e_ErPhe0JhEjL-svL8KuaYVXiaOk-hbJkwCHzL5cO7qESEQi9XkPuQndp_InULDTn4GyG9B3BRjUZXwNSkPFO_ym--lnn8tj-cF1E4r4Iybaf_Tt6Do73EReVt4nfLhrEqnAIuno=&amp;uniplatform=NZKPT</t>
  </si>
  <si>
    <t>探寻颠覆性技术的基础研究来源：基于个体创新主体视角</t>
  </si>
  <si>
    <t>[21]何郁冰,何丽,徐美娟. 探寻颠覆性技术的基础研究来源：基于个体创新主体视角[J].情报学报,2025,44(10):1300-1314.</t>
  </si>
  <si>
    <t>https://kns.cnki.net/kcms2/article/abstract?v=MXvIvFkaDQygzxyLtnXn_wB-l8A_u_sFv199vL48K6g2o8UCvnNE3sl1BIFbFb6vkpUxwrheS2c8Ar_tRVDigl0l9PPUhUnOFgNLW6JH4i1gw-kkMPXFiukjfoscrJgvt2wtdB9zvs1Ufz9k-HA6L0bzLeYmztFYCbdaiUo_Fa0=&amp;uniplatform=NZKPT</t>
  </si>
  <si>
    <t>基于技术预见视角的弱信号识别研究综述</t>
  </si>
  <si>
    <t>[22]曹海艳,王暖臣,穆歌,等. 基于技术预见视角的弱信号识别研究综述[J].情报学报,2025,44(10):1342-1358.</t>
  </si>
  <si>
    <t>https://kns.cnki.net/kcms2/article/abstract?v=MXvIvFkaDQxXoQLQw1jpBpl6VF14N551A9PWgd6PX48PugfyB0e-73ytnZAKyxjB7paHN6CsNpBQBoQ3_6fW5Fs9zWnbF1tdSCBgvHm9V7PhG4drgApzmlGTwqeRumOuzl1rF2rAu4mJys-ceuibaiWxCJ3k-XCfLAOS1VsbNi8=&amp;uniplatform=NZKPT</t>
  </si>
  <si>
    <t>AI赋能信息资源管理学科研究方法现状、问题与趋势</t>
  </si>
  <si>
    <t>[23]马捷,顾英驰,蒲思彤. AI赋能信息资源管理学科研究方法现状、问题与趋势[J].图书情报工作,2025,69(20):16-29.DOI:10.13266/j.issn.0252-3116.2025.20.002.</t>
  </si>
  <si>
    <t>https://kns.cnki.net/kcms2/article/abstract?v=MXvIvFkaDQwBerJ_yoBU-OMC1U2uzpTPTCD8nspmglJRq4dsNHb0HYsZISl91WNhrsXSsGUGjc4jzDgWlRaTYIanB-VoSn8w4hjYyzM5lHSBbXLDN6Z16J6vMfuudh8JY_fE5l9RNt596e-L26gMs01sbO1zS-yrUs2kwSGPeqs=&amp;uniplatform=NZKPT</t>
  </si>
  <si>
    <t>基于“力度-主题-结构”联动视角的科技金融政策文本量化研究</t>
  </si>
  <si>
    <t>[24]喻平,熊王百卉. 基于“力度-主题-结构”联动视角的科技金融政策文本量化研究[J].科技管理研究,2025,45(20):22-34.</t>
  </si>
  <si>
    <t>https://kns.cnki.net/kcms2/article/abstract?v=MXvIvFkaDQyWTeCb3GxQhxia-_GkheCA6GXoLtvlmGfchJFzYM8xrA6nHIAWdKUfqUXRJ4Ol5BI0Tgl1lB2CVG-hfvRZzTMe_b7c1lJOz3vW1xtVciKmeFcBHS0QT7gChil5f3NMktWwlwPqfxntfXwhGqcIgo0hGDjBG3s-DMk=&amp;uniplatform=NZKPT</t>
  </si>
  <si>
    <t>跨区域技术转移政策演进研究——基于京津冀协同发展十年的变迁</t>
  </si>
  <si>
    <t>[25]李子彪,姚菲芸. 跨区域技术转移政策演进研究——基于京津冀协同发展十年的变迁[J/OL].科学学与科学技术管理,1-20[2026-02-03].https://doi.org/10.20201/j.cnki.ssstm.20251017.003.</t>
  </si>
  <si>
    <t>https://kns.cnki.net/kcms2/article/abstract?v=MXvIvFkaDQyJXd3V_qOI1WeEK3SBcKi1UAY6YmpciLBc_ed7I_fkGlagjHWjsC8GzwdwZtDsN3A3la-jLrtI0iDkEIqy2Eg2tskcLaAUHY5ngINndfYbP3n06V9-UYzYi3QoAuRtj8Q_-iRgOgxycOkR3tH2mZL2Ov1y23x5sLM=&amp;uniplatform=NZKPT</t>
  </si>
  <si>
    <t>基于大语言模型的网络舆情事理图谱构建与演化分析—以体育赛事为例</t>
  </si>
  <si>
    <t>[26]姜帆,郭顺利. 基于大语言模型的网络舆情事理图谱构建与演化分析—以体育赛事为例[J/OL].情报科学,1-21[2026-02-03].https://link.cnki.net/urlid/22.1264.G2.20251014.1437.008.</t>
  </si>
  <si>
    <t>https://kns.cnki.net/kcms2/article/abstract?v=MXvIvFkaDQz50VDvVyQu7uibYnl9B0ufRwcCRZCqWzjt36jIwVyYwKcfGUGuNCy78W6cDrcU5oIrGgTO6s_Jg1X21dSXC97b9y_jS9izDiK42hnUgYPBEtDbxNfdS-bI09CL2Be2Begy4ZwdmEfUMJ0r-3_YFVRSTWRiifkJQJ0=&amp;uniplatform=NZKPT</t>
  </si>
  <si>
    <t>基于TopicGPT模型的智慧养老研究主题挖掘与演化分析</t>
  </si>
  <si>
    <t>[27]曾鹏翔,刘天畅,蒲政同,等. 基于TopicGPT模型的智慧养老研究主题挖掘与演化分析[J/OL].情报科学,1-23[2026-02-03].https://link.cnki.net/urlid/22.1264.G2.20251013.1712.002.</t>
  </si>
  <si>
    <t>https://kns.cnki.net/kcms2/article/abstract?v=MXvIvFkaDQwdYZjock3_7npxqHRITw25FxKyn888O7blozx3u1WqOSxt6hhF8UK5zWcPQeSWFyrgiAsCD0HqvEmS2TkjYoXDW25zmYM1AH0d-1PPWdSD8HPQen0n9GFo32VLqrD2nHF4YvJZZz_00FA-HwZRWEO1HhO18rHS9Fg=&amp;uniplatform=NZKPT</t>
  </si>
  <si>
    <t>基于因果图的研究前沿演化动因识别研究</t>
  </si>
  <si>
    <t>[28]白如江,任前前,陈鑫,等. 基于因果图的研究前沿演化动因识别研究[J].现代情报,2026,46(02):45-60.</t>
  </si>
  <si>
    <t>https://kns.cnki.net/kcms2/article/abstract?v=MXvIvFkaDQyNNcpbXN1zcmaeTinY5Vr4oPdrVMrXUe0l75HYE3qJPceOO0wHcT0J3x-hPcrpJg2fAk0_cl1d96b_5dMI2Ili1qY0NzypPXVCKvNnsDO27EPVaHHPL1SF080F-2ayHN9eRx9h9PARr3iqVemLoPwJ&amp;uniplatform=NZKPT</t>
  </si>
  <si>
    <t>粤港澳大湾区国际形象构建研究——基于1309篇国际新闻报道的实证分析</t>
  </si>
  <si>
    <t>[29]朱颖,朱梅基,邓伟健. 粤港澳大湾区国际形象构建研究——基于1309篇国际新闻报道的实证分析[J/OL].新媒体与社会,1-16[2026-02-03].https://link.cnki.net/urlid/cn.20251009.1841.007.</t>
  </si>
  <si>
    <t>https://kns.cnki.net/kcms2/article/abstract?v=MXvIvFkaDQwQWfwTkJDzD3KrNz87lQNeOqm10Xccszv4VcdyuUufjI72LIM5U3df5_UBCi-WZu-AIVi4E6GxegkD2ecRcc3GmKWWUEY2Fdlk9aTebStV0KvdGm2gmVzew-qX4Vx-q9SQKjrVEsXvcJewVw_GnRw2SriaKMwTq30=&amp;uniplatform=NZKPT</t>
  </si>
  <si>
    <t>市场导向下数字赋能绿色创新体系构建——多政策文本扎根与机器学习聚类研究</t>
  </si>
  <si>
    <t>[30]谢吉青,周昱希,谢家平. 市场导向下数字赋能绿色创新体系构建——多政策文本扎根与机器学习聚类研究[J].上海财经大学学报,2025,27(05):108-122.DOI:10.16538/j.cnki.jsufe.2025.05.008.</t>
  </si>
  <si>
    <t>https://kns.cnki.net/kcms2/article/abstract?v=MXvIvFkaDQx28G6CzeqIyr1AyQxujiGrLxzGwyU65RU29e7dQUOgW1zZHu27Dj2qzCb9HAAKKotOKtT0EQS_v7gvCtuAG9AEdm7QyUC91ZLmHWXtgfMF0RJYg8651cU5oJDl_v7f36EF26IXKYwvlshwOOtQ3tC4-oxbspuJfM0=&amp;uniplatform=NZKPT</t>
  </si>
  <si>
    <t>中国旅游用地政策历史演进及变迁逻辑——基于“主体-工具-主题”三维框架</t>
  </si>
  <si>
    <t>[31]张赛楠,宋昌耀,厉新建. 中国旅游用地政策历史演进及变迁逻辑——基于“主体-工具-主题”三维框架[J/OL].旅游学刊,1-21[2026-02-03].https://link.cnki.net/urlid/11.1120.K.20250926.1347.002.</t>
  </si>
  <si>
    <t>https://kns.cnki.net/kcms2/article/abstract?v=MXvIvFkaDQyJzJJb90DUYpdjXsThZM6t2LSCcDFOFW2Yub9RpOovgeJIgQelobmObvinQ1yITQiGF03fx25-cqMQUunI5XUeGoaa2ABVO93uXHn1JH1rOgFAxPnNatI4G2r-tbyCFY422Gv0U2rJIn96ax-bc6742MkyTiiERdg=&amp;uniplatform=NZKPT</t>
  </si>
  <si>
    <t>“环境”与“地缘政治”的叙事博弈：国际报道如何影响中国电动汽车海外销量</t>
  </si>
  <si>
    <t>[32]杨帆,张鑫. “环境”与“地缘政治”的叙事博弈：国际报道如何影响中国电动汽车海外销量[J].新闻与传播研究,2025,32(09):111-125+128.</t>
  </si>
  <si>
    <t>https://kns.cnki.net/kcms2/article/abstract?v=MXvIvFkaDQx02fiO7qwzCLE0bfrsxoK006ofwU9Qn7ThCeyl1kxRt2sgaEFSgAJDvL2IIrCIoCOfNKefDa15qRJ4GNpWldLy0NLiFx84GS96mlNJUGwRimhtyHIXtT8Q5rqJ1W_bS7894PLVht86V5d3buDHfC6oHMcIjDfY87A=&amp;uniplatform=NZKPT</t>
  </si>
  <si>
    <t>压力型体制下政府重视与科技创新水平提升——基于2013—2023年省级《政府工作报告》的文本分析</t>
  </si>
  <si>
    <t>[33]汤峰,杨雪冬. 压力型体制下政府重视与科技创新水平提升——基于2013—2023年省级《政府工作报告》的文本分析[J].社会科学,2025,(09):97-111.DOI:10.13644/j.cnki.cn31-1112.2025.09.009.</t>
  </si>
  <si>
    <t>https://kns.cnki.net/kcms2/article/abstract?v=MXvIvFkaDQwzxiBTVhdKqpxHrQtgO8IoAExhhSjnZZj_GEYXbd43DobpvJStHFFgr00ITZXz5kmmOnTEzq5g8BaVtfRhs872nkqiauXvfrMuOzQJoDSg2jPM9HHolRQGS9d8VkGwEn_OS7S_ypedvR2KY_S6ZP_LKf7pe290PSE=&amp;uniplatform=NZKPT</t>
  </si>
  <si>
    <t>元宇宙教育应用技术与工程教育深度学习：技术主题识别与应用场景对接</t>
  </si>
  <si>
    <t>[34]范惠明,金莹. 元宇宙教育应用技术与工程教育深度学习：技术主题识别与应用场景对接[J].电化教育研究,2025,46(10):55-62.DOI:10.13811/j.cnki.eer.2025.10.007.</t>
  </si>
  <si>
    <t>https://kns.cnki.net/kcms2/article/abstract?v=MXvIvFkaDQwMYBpiIrPc3TirvrzPskoY6dPf_5dMKPAbLNOqJbO_6ISwHt4aDP_2Q2Ly_18TtvpvsCxKVZsiOQuuNjpxQN4XJ8gPojaHwvlfwVah6g-xNnpjFfowUNon7aYiXd0a388kT87ioZ21f6mLcdXzHRedPFRxrTbnp8Y=&amp;uniplatform=NZKPT</t>
  </si>
  <si>
    <t>基于改进词移嵌入的文本表示方法研究</t>
  </si>
  <si>
    <t>[35]岑咏华,李文敬,刘贤祖. 基于改进词移嵌入的文本表示方法研究[J].情报学报,2025,44(09):1173-1191.</t>
  </si>
  <si>
    <t>https://kns.cnki.net/kcms2/article/abstract?v=MXvIvFkaDQwZbW6dukgBXb7gnBnG1LfmfZhhjYJpIhAYQ8TK8qHGdUeQfCNmWf2kw-pGrwoLXgkMZ7vry0qSL3aUZMOGfz3G-KBxBwpntSCy6T7-bJp3F0n3SKC8cZQgFnb1B42aEvS4Lkjv-OS8JmilPcwQn_bvfj5Nexoq15Q=&amp;uniplatform=NZKPT</t>
  </si>
  <si>
    <t>以球为媒：“苏超”体育赛事赋能城市品牌传播的实践探索研究</t>
  </si>
  <si>
    <t>[36]蔡馥谣,金书颖. 以球为媒：“苏超”体育赛事赋能城市品牌传播的实践探索研究[J/OL].新媒体与社会,1-17[2026-02-03].https://link.cnki.net/urlid/CN.20250923.0934.002.</t>
  </si>
  <si>
    <t>https://kns.cnki.net/kcms2/article/abstract?v=MXvIvFkaDQzDpOi-uNO5Futu3PCIdjWJSE6JO322G23QCisvMEOzM3XM-9hyiooGa8qPXS25wHj35IbZZl1xu7NcPNUcfURn62MLhBSqcQfnYdmN1LFlPL3nhQNG0JNcPONZcmshnQsRuAUp57RUaSCi7K3el5aL8q47qdn3lak=&amp;uniplatform=NZKPT</t>
  </si>
  <si>
    <t>地质公园游客感知意象的主题识别与空间结构——以陕西翠华山国家地质公园为例</t>
  </si>
  <si>
    <t>[37]李显正,张大钊,赵振斌,等. 地质公园游客感知意象的主题识别与空间结构——以陕西翠华山国家地质公园为例[J].干旱区资源与环境,2025,39(10):188-198.DOI:10.13448/j.cnki.jalre.2025.180.</t>
  </si>
  <si>
    <t>https://kns.cnki.net/kcms2/article/abstract?v=MXvIvFkaDQyvPiLgbBsoU_1WG3Z3aJebxb2vRkVJNZW81RF_k69ZjO_aOi8evdysGxWIzXZlfuMxNHrPl1wSUk2DFzAoJ6U46HXTjZ1Jplt9pfwWVbvC00CmnWfeoTvESHRQQhjPNUTes8SvfvRUiwoxFSeL7eNvr15LNqcMduQ=&amp;uniplatform=NZKPT</t>
  </si>
  <si>
    <t>国家公园生态系统文化服务时空格局及影响因素研究——以雅鲁藏布大峡谷为例</t>
  </si>
  <si>
    <t>[38]张曼迪,范梦余,王学峰,等. 国家公园生态系统文化服务时空格局及影响因素研究——以雅鲁藏布大峡谷为例[J].干旱区资源与环境,2025,39(10):103-113.DOI:10.13448/j.cnki.jalre.2025.173.</t>
  </si>
  <si>
    <t>https://kns.cnki.net/kcms2/article/abstract?v=MXvIvFkaDQzkMWkeMY0YhoWqlkkLf_Of7KmrUpeV45N-GNaIigdFhopbo0Ln1x3N4BBEKqFLfUc7KVTFWqc_JraojuK3yUVMl4UST0vgIAXmakH3HIZPceRZcQ9aMN1qDRP0zFNbWc7jFJeiU2FHJZmKSNQVumdLaw9-jaWMabg=&amp;uniplatform=NZKPT</t>
  </si>
  <si>
    <t>融合文本和图像的个性化需求预测方法——基于有限偏好视角</t>
  </si>
  <si>
    <t>[39]姜元春,李怡,钱洋,等. 融合文本和图像的个性化需求预测方法——基于有限偏好视角[J].管理科学学报,2025,28(09):52-64.DOI:10.19920/j.cnki.jmsc.2025.09.004.</t>
  </si>
  <si>
    <t>https://kns.cnki.net/kcms2/article/abstract?v=MXvIvFkaDQxKqOgcYitdSepNxZrZa_E5JdmErK5JJgN7CRhb90-3zgS43wVwTR49s0IDC2E4O5RGoPPsHON0OwL00z_1NaPXWOXVSfF2dXx__lwjeBIaaNNh6Ix4UqZfUFvjWsLpaDKwAoRPgSTuJoM5bQYnKz9VaT63FyAFQQo=&amp;uniplatform=NZKPT</t>
  </si>
  <si>
    <t>基于BERTopic和长短期记忆网络模型的我国生成式人工智能技术演进、发展趋势与创新生态分析</t>
  </si>
  <si>
    <t>[40]黄欢,王楚尧. 基于BERTopic和长短期记忆网络模型的我国生成式人工智能技术演进、发展趋势与创新生态分析[J].科技管理研究,2025,45(17):178-190.</t>
  </si>
  <si>
    <t>https://kns.cnki.net/kcms2/article/abstract?v=MXvIvFkaDQykq8InWcnlqsC3ynSiEe1X6BQATbOLINVVPXKPICYvOL1gl1Uk5hV55kBU1g8cFWnHwX1Fr6Yl9g2kFp_yFapQR9NGoEB6o6ZO27rIpqRlJ4s8kUPerNd_OvqCrPCm9G49ICmdoiRKHjaCuiQNLw84XKnVc4wafRI=&amp;uniplatform=NZKPT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</si>
</sst>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4">
    <font>
      <sz val="11"/>
      <color theme="1"/>
      <name val="等线"/>
      <charset val="134"/>
      <scheme val="minor"/>
    </font>
    <font>
      <sz val="12"/>
      <color theme="1"/>
      <name val="宋体"/>
      <charset val="134"/>
    </font>
    <font>
      <sz val="11"/>
      <color theme="1"/>
      <name val="宋体"/>
      <charset val="134"/>
    </font>
    <font>
      <u/>
      <sz val="11"/>
      <color theme="10"/>
      <name val="等线"/>
      <charset val="134"/>
      <scheme val="minor"/>
    </font>
    <font>
      <sz val="12"/>
      <name val="宋体"/>
      <charset val="134"/>
    </font>
    <font>
      <sz val="11"/>
      <color theme="1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5" fillId="0" borderId="0" applyFont="0" applyFill="0" applyBorder="0" applyAlignment="0" applyProtection="0">
      <alignment vertical="center"/>
    </xf>
    <xf numFmtId="44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41" fontId="5" fillId="0" borderId="0" applyFont="0" applyFill="0" applyBorder="0" applyAlignment="0" applyProtection="0">
      <alignment vertical="center"/>
    </xf>
    <xf numFmtId="42" fontId="5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5" fillId="2" borderId="1" applyNumberFormat="0" applyFont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2" applyNumberFormat="0" applyFill="0" applyAlignment="0" applyProtection="0">
      <alignment vertical="center"/>
    </xf>
    <xf numFmtId="0" fontId="11" fillId="0" borderId="2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3" borderId="4" applyNumberFormat="0" applyAlignment="0" applyProtection="0">
      <alignment vertical="center"/>
    </xf>
    <xf numFmtId="0" fontId="14" fillId="4" borderId="5" applyNumberFormat="0" applyAlignment="0" applyProtection="0">
      <alignment vertical="center"/>
    </xf>
    <xf numFmtId="0" fontId="15" fillId="4" borderId="4" applyNumberFormat="0" applyAlignment="0" applyProtection="0">
      <alignment vertical="center"/>
    </xf>
    <xf numFmtId="0" fontId="16" fillId="5" borderId="6" applyNumberFormat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6" borderId="0" applyNumberFormat="0" applyBorder="0" applyAlignment="0" applyProtection="0">
      <alignment vertical="center"/>
    </xf>
    <xf numFmtId="0" fontId="20" fillId="7" borderId="0" applyNumberFormat="0" applyBorder="0" applyAlignment="0" applyProtection="0">
      <alignment vertical="center"/>
    </xf>
    <xf numFmtId="0" fontId="21" fillId="8" borderId="0" applyNumberFormat="0" applyBorder="0" applyAlignment="0" applyProtection="0">
      <alignment vertical="center"/>
    </xf>
    <xf numFmtId="0" fontId="22" fillId="9" borderId="0" applyNumberFormat="0" applyBorder="0" applyAlignment="0" applyProtection="0">
      <alignment vertical="center"/>
    </xf>
    <xf numFmtId="0" fontId="23" fillId="10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</cellStyleXfs>
  <cellXfs count="7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1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3" fillId="0" borderId="0" xfId="6">
      <alignment vertical="center"/>
    </xf>
    <xf numFmtId="0" fontId="4" fillId="0" borderId="0" xfId="0" applyFo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kns.cnki.net/kcms2/article/abstract?v=MXvIvFkaDQypvTmcT0h3K-J6S3SM0Kdd7DsxIAns2g--jTx2adzImjOKEpIowPIYqRXPjBrudhVzmG9qFQiX7jadjCuZ1XowvgnH--SRiiXQi5u6X8t3hPd5RS7HVnAjduQZ4OdP8SQvvla2RSf2moe_k2fAoLj6&amp;uniplatform=NZKPT" TargetMode="External"/><Relationship Id="rId8" Type="http://schemas.openxmlformats.org/officeDocument/2006/relationships/hyperlink" Target="https://kns.cnki.net/kcms2/article/abstract?v=MXvIvFkaDQzcHFCLB06a4n2FQm7Efc4a6r9S0Z7Gwvb2iy9iB4cknlg_cZ6rb59nFbjhn6YJpskD25WpXnqZut8oKQgFo4WS9UNSdfHTml0kFnPZAsgursFlhrBUhTVnnTAuTeYSs5R6LA-CQlPTU1ntx3cPC5hHxGAMBWVUX6s=&amp;uniplatform=NZKPT" TargetMode="External"/><Relationship Id="rId7" Type="http://schemas.openxmlformats.org/officeDocument/2006/relationships/hyperlink" Target="https://kns.cnki.net/kcms2/article/abstract?v=MXvIvFkaDQytCxxmjNXeHep6TxnZBpHgk6iYlilbgoOubaDq3HZrK9wcmVVRBH7kYyLnsLraBmcy5w3lzsdHpMjeQflEU-OkPv0YROdmnoGKbuspXtuob5BRNL5QWrMSdMwQpVzpfZKTnE1hl8EPIT8PUYPrnXhZ&amp;uniplatform=NZKPT" TargetMode="External"/><Relationship Id="rId63" Type="http://schemas.openxmlformats.org/officeDocument/2006/relationships/hyperlink" Target="https://link.springer.com/article/10.1007/s11135-023-01802-9" TargetMode="External"/><Relationship Id="rId62" Type="http://schemas.openxmlformats.org/officeDocument/2006/relationships/hyperlink" Target="https://arxiv.org/abs/2308.09070" TargetMode="External"/><Relationship Id="rId61" Type="http://schemas.openxmlformats.org/officeDocument/2006/relationships/hyperlink" Target="https://link.springer.com/article/10.1007/s10639-024-13003-4" TargetMode="External"/><Relationship Id="rId60" Type="http://schemas.openxmlformats.org/officeDocument/2006/relationships/hyperlink" Target="https://www.sciencedirect.com/science/article/pii/S0926580524001274" TargetMode="External"/><Relationship Id="rId6" Type="http://schemas.openxmlformats.org/officeDocument/2006/relationships/hyperlink" Target="https://kns.cnki.net/kcms2/article/abstract?v=MXvIvFkaDQxMuVkPg2pW1zroWK1xFn3QWkX1fXkxY07qcMfUwC3YTNTz2xVKUkG8Qver3Yfnr_OWy3XeeFWL1Hqq_ga4aYNKkAaKnGEM00zxcS1CbKr-PTwRk7Wfe3JmEKH03ofDRwnzzbD1B5GwwPPc4SYJCF2VgQO-V6-EsGo=&amp;uniplatform=NZKPT" TargetMode="External"/><Relationship Id="rId59" Type="http://schemas.openxmlformats.org/officeDocument/2006/relationships/hyperlink" Target="https://link.springer.com/article/10.1007/s41060-024-00596-9" TargetMode="External"/><Relationship Id="rId58" Type="http://schemas.openxmlformats.org/officeDocument/2006/relationships/hyperlink" Target="https://arxiv.org/abs/2408.02236" TargetMode="External"/><Relationship Id="rId57" Type="http://schemas.openxmlformats.org/officeDocument/2006/relationships/hyperlink" Target="https://www.frontiersin.org/journals/research-metrics-and-analytics/articles/10.3389/frma.2023.1271385/full" TargetMode="External"/><Relationship Id="rId56" Type="http://schemas.openxmlformats.org/officeDocument/2006/relationships/hyperlink" Target="https://www.sciencedirect.com/science/article/pii/S2667305323001059" TargetMode="External"/><Relationship Id="rId55" Type="http://schemas.openxmlformats.org/officeDocument/2006/relationships/hyperlink" Target="https://icter.sljol.info/articles/10.4038/icter.v17i1.7276" TargetMode="External"/><Relationship Id="rId54" Type="http://schemas.openxmlformats.org/officeDocument/2006/relationships/hyperlink" Target="https://link.springer.com/article/10.1007/s10462-023-10471-x" TargetMode="External"/><Relationship Id="rId53" Type="http://schemas.openxmlformats.org/officeDocument/2006/relationships/hyperlink" Target="https://www.cambridge.org/core/journals/political-science-research-and-methods/article/beyond-standardization-a-comprehensive-review-of-topic-modeling-validation-methods-for-computational-social-science-research/1D92CCD7C51491C9F6BE490BA5B434C4" TargetMode="External"/><Relationship Id="rId52" Type="http://schemas.openxmlformats.org/officeDocument/2006/relationships/hyperlink" Target="https://www.mdpi.com/2227-9709/11/1/8" TargetMode="External"/><Relationship Id="rId51" Type="http://schemas.openxmlformats.org/officeDocument/2006/relationships/hyperlink" Target="https://dl.acm.org/doi/full/10.1145/3570509" TargetMode="External"/><Relationship Id="rId50" Type="http://schemas.openxmlformats.org/officeDocument/2006/relationships/hyperlink" Target="https://www.sciencedirect.com/science/article/pii/S2949719124000062" TargetMode="External"/><Relationship Id="rId5" Type="http://schemas.openxmlformats.org/officeDocument/2006/relationships/hyperlink" Target="https://kns.cnki.net/kcms2/article/abstract?v=MXvIvFkaDQwG4CRl8G7vRnc8HqM6jf2mBNdgdei5Jei9zYJkYwAck7pVExKtbPt3KiyyasTt5Z3kYlAUpsMPhf0YyTg-Bf6THALsfIUooINFv6z5rdCtuVPjgJ-A-TWRcWWAgtyX1Tz-NrMVF4Z0u0B4C0jplfAq&amp;uniplatform=NZKPT" TargetMode="External"/><Relationship Id="rId49" Type="http://schemas.openxmlformats.org/officeDocument/2006/relationships/hyperlink" Target="https://www.sciencedirect.com/science/article/pii/S0301479723003882" TargetMode="External"/><Relationship Id="rId48" Type="http://schemas.openxmlformats.org/officeDocument/2006/relationships/hyperlink" Target="https://link.springer.com/article/10.1007/s10639-022-11373-1" TargetMode="External"/><Relationship Id="rId47" Type="http://schemas.openxmlformats.org/officeDocument/2006/relationships/hyperlink" Target="https://www.frontiersin.org/journals/psychology/articles/10.3389/fpsyg.2022.890435/full" TargetMode="External"/><Relationship Id="rId46" Type="http://schemas.openxmlformats.org/officeDocument/2006/relationships/hyperlink" Target="https://pressto.amu.edu.pl/index.php/sr/article/view/31045" TargetMode="External"/><Relationship Id="rId45" Type="http://schemas.openxmlformats.org/officeDocument/2006/relationships/hyperlink" Target="https://www.sciencedirect.com/science/article/pii/S0020025523011854" TargetMode="External"/><Relationship Id="rId44" Type="http://schemas.openxmlformats.org/officeDocument/2006/relationships/hyperlink" Target="https://arxiv.org/abs/2410.03071" TargetMode="External"/><Relationship Id="rId43" Type="http://schemas.openxmlformats.org/officeDocument/2006/relationships/hyperlink" Target="https://ieeexplore.ieee.org/abstract/document/10386113" TargetMode="External"/><Relationship Id="rId42" Type="http://schemas.openxmlformats.org/officeDocument/2006/relationships/hyperlink" Target="https://arxiv.org/abs/2410.00655" TargetMode="External"/><Relationship Id="rId41" Type="http://schemas.openxmlformats.org/officeDocument/2006/relationships/hyperlink" Target="https://www.tandfonline.com/doi/full/10.1080/13645579.2023.2186566" TargetMode="External"/><Relationship Id="rId40" Type="http://schemas.openxmlformats.org/officeDocument/2006/relationships/hyperlink" Target="https://www.frontiersin.org/journals/sociology/articles/10.3389/fsoc.2022.886498/full" TargetMode="External"/><Relationship Id="rId4" Type="http://schemas.openxmlformats.org/officeDocument/2006/relationships/hyperlink" Target="https://kns.cnki.net/kcms2/article/abstract?v=MXvIvFkaDQxbzQuXhAEFFBdxSmiiTfw5nkRds413tH05GwrJnUgZIDWwOIVmp2OBSVwaPQHkFUWI6vF8F4JwWEMrT3KbHdtTx0FIByfmIpTJIc3Q_aeyAgRYMnFPL0BNxGy5kHndxmxjRhFnAFMJIvQom07AKmnf4LZqf8wO_0s=&amp;uniplatform=NZKPT" TargetMode="External"/><Relationship Id="rId39" Type="http://schemas.openxmlformats.org/officeDocument/2006/relationships/hyperlink" Target="https://kns.cnki.net/kcms2/article/abstract?v=MXvIvFkaDQykq8InWcnlqsC3ynSiEe1X6BQATbOLINVVPXKPICYvOL1gl1Uk5hV55kBU1g8cFWnHwX1Fr6Yl9g2kFp_yFapQR9NGoEB6o6ZO27rIpqRlJ4s8kUPerNd_OvqCrPCm9G49ICmdoiRKHjaCuiQNLw84XKnVc4wafRI=&amp;uniplatform=NZKPT" TargetMode="External"/><Relationship Id="rId38" Type="http://schemas.openxmlformats.org/officeDocument/2006/relationships/hyperlink" Target="https://kns.cnki.net/kcms2/article/abstract?v=MXvIvFkaDQxKqOgcYitdSepNxZrZa_E5JdmErK5JJgN7CRhb90-3zgS43wVwTR49s0IDC2E4O5RGoPPsHON0OwL00z_1NaPXWOXVSfF2dXx__lwjeBIaaNNh6Ix4UqZfUFvjWsLpaDKwAoRPgSTuJoM5bQYnKz9VaT63FyAFQQo=&amp;uniplatform=NZKPT" TargetMode="External"/><Relationship Id="rId37" Type="http://schemas.openxmlformats.org/officeDocument/2006/relationships/hyperlink" Target="https://kns.cnki.net/kcms2/article/abstract?v=MXvIvFkaDQzkMWkeMY0YhoWqlkkLf_Of7KmrUpeV45N-GNaIigdFhopbo0Ln1x3N4BBEKqFLfUc7KVTFWqc_JraojuK3yUVMl4UST0vgIAXmakH3HIZPceRZcQ9aMN1qDRP0zFNbWc7jFJeiU2FHJZmKSNQVumdLaw9-jaWMabg=&amp;uniplatform=NZKPT" TargetMode="External"/><Relationship Id="rId36" Type="http://schemas.openxmlformats.org/officeDocument/2006/relationships/hyperlink" Target="https://kns.cnki.net/kcms2/article/abstract?v=MXvIvFkaDQyvPiLgbBsoU_1WG3Z3aJebxb2vRkVJNZW81RF_k69ZjO_aOi8evdysGxWIzXZlfuMxNHrPl1wSUk2DFzAoJ6U46HXTjZ1Jplt9pfwWVbvC00CmnWfeoTvESHRQQhjPNUTes8SvfvRUiwoxFSeL7eNvr15LNqcMduQ=&amp;uniplatform=NZKPT" TargetMode="External"/><Relationship Id="rId35" Type="http://schemas.openxmlformats.org/officeDocument/2006/relationships/hyperlink" Target="https://kns.cnki.net/kcms2/article/abstract?v=MXvIvFkaDQzDpOi-uNO5Futu3PCIdjWJSE6JO322G23QCisvMEOzM3XM-9hyiooGa8qPXS25wHj35IbZZl1xu7NcPNUcfURn62MLhBSqcQfnYdmN1LFlPL3nhQNG0JNcPONZcmshnQsRuAUp57RUaSCi7K3el5aL8q47qdn3lak=&amp;uniplatform=NZKPT" TargetMode="External"/><Relationship Id="rId34" Type="http://schemas.openxmlformats.org/officeDocument/2006/relationships/hyperlink" Target="https://kns.cnki.net/kcms2/article/abstract?v=MXvIvFkaDQwZbW6dukgBXb7gnBnG1LfmfZhhjYJpIhAYQ8TK8qHGdUeQfCNmWf2kw-pGrwoLXgkMZ7vry0qSL3aUZMOGfz3G-KBxBwpntSCy6T7-bJp3F0n3SKC8cZQgFnb1B42aEvS4Lkjv-OS8JmilPcwQn_bvfj5Nexoq15Q=&amp;uniplatform=NZKPT" TargetMode="External"/><Relationship Id="rId33" Type="http://schemas.openxmlformats.org/officeDocument/2006/relationships/hyperlink" Target="https://kns.cnki.net/kcms2/article/abstract?v=MXvIvFkaDQwMYBpiIrPc3TirvrzPskoY6dPf_5dMKPAbLNOqJbO_6ISwHt4aDP_2Q2Ly_18TtvpvsCxKVZsiOQuuNjpxQN4XJ8gPojaHwvlfwVah6g-xNnpjFfowUNon7aYiXd0a388kT87ioZ21f6mLcdXzHRedPFRxrTbnp8Y=&amp;uniplatform=NZKPT" TargetMode="External"/><Relationship Id="rId32" Type="http://schemas.openxmlformats.org/officeDocument/2006/relationships/hyperlink" Target="https://kns.cnki.net/kcms2/article/abstract?v=MXvIvFkaDQwzxiBTVhdKqpxHrQtgO8IoAExhhSjnZZj_GEYXbd43DobpvJStHFFgr00ITZXz5kmmOnTEzq5g8BaVtfRhs872nkqiauXvfrMuOzQJoDSg2jPM9HHolRQGS9d8VkGwEn_OS7S_ypedvR2KY_S6ZP_LKf7pe290PSE=&amp;uniplatform=NZKPT" TargetMode="External"/><Relationship Id="rId31" Type="http://schemas.openxmlformats.org/officeDocument/2006/relationships/hyperlink" Target="https://kns.cnki.net/kcms2/article/abstract?v=MXvIvFkaDQx02fiO7qwzCLE0bfrsxoK006ofwU9Qn7ThCeyl1kxRt2sgaEFSgAJDvL2IIrCIoCOfNKefDa15qRJ4GNpWldLy0NLiFx84GS96mlNJUGwRimhtyHIXtT8Q5rqJ1W_bS7894PLVht86V5d3buDHfC6oHMcIjDfY87A=&amp;uniplatform=NZKPT" TargetMode="External"/><Relationship Id="rId30" Type="http://schemas.openxmlformats.org/officeDocument/2006/relationships/hyperlink" Target="https://kns.cnki.net/kcms2/article/abstract?v=MXvIvFkaDQyJzJJb90DUYpdjXsThZM6t2LSCcDFOFW2Yub9RpOovgeJIgQelobmObvinQ1yITQiGF03fx25-cqMQUunI5XUeGoaa2ABVO93uXHn1JH1rOgFAxPnNatI4G2r-tbyCFY422Gv0U2rJIn96ax-bc6742MkyTiiERdg=&amp;uniplatform=NZKPT" TargetMode="External"/><Relationship Id="rId3" Type="http://schemas.openxmlformats.org/officeDocument/2006/relationships/hyperlink" Target="https://kns.cnki.net/kcms2/article/abstract?v=MXvIvFkaDQwZ-YREpckRdUtB_QFSVyt2Hnk4nqqmTCBa5DCPyw7j_08mt1dErKflSp9QjaRJA6pYepPK0Vpzu1Zqux5LTjutbDLC9l-gSSyxc5dNoCdDN1bXwBUame4bk_cxOFkV30OgbUqyhgZgaqJZr5wPnD_FfO_Mn60wlFM=&amp;uniplatform=NZKPT" TargetMode="External"/><Relationship Id="rId29" Type="http://schemas.openxmlformats.org/officeDocument/2006/relationships/hyperlink" Target="https://kns.cnki.net/kcms2/article/abstract?v=MXvIvFkaDQx28G6CzeqIyr1AyQxujiGrLxzGwyU65RU29e7dQUOgW1zZHu27Dj2qzCb9HAAKKotOKtT0EQS_v7gvCtuAG9AEdm7QyUC91ZLmHWXtgfMF0RJYg8651cU5oJDl_v7f36EF26IXKYwvlshwOOtQ3tC4-oxbspuJfM0=&amp;uniplatform=NZKPT" TargetMode="External"/><Relationship Id="rId28" Type="http://schemas.openxmlformats.org/officeDocument/2006/relationships/hyperlink" Target="https://kns.cnki.net/kcms2/article/abstract?v=MXvIvFkaDQwQWfwTkJDzD3KrNz87lQNeOqm10Xccszv4VcdyuUufjI72LIM5U3df5_UBCi-WZu-AIVi4E6GxegkD2ecRcc3GmKWWUEY2Fdlk9aTebStV0KvdGm2gmVzew-qX4Vx-q9SQKjrVEsXvcJewVw_GnRw2SriaKMwTq30=&amp;uniplatform=NZKPT" TargetMode="External"/><Relationship Id="rId27" Type="http://schemas.openxmlformats.org/officeDocument/2006/relationships/hyperlink" Target="https://kns.cnki.net/kcms2/article/abstract?v=MXvIvFkaDQyNNcpbXN1zcmaeTinY5Vr4oPdrVMrXUe0l75HYE3qJPceOO0wHcT0J3x-hPcrpJg2fAk0_cl1d96b_5dMI2Ili1qY0NzypPXVCKvNnsDO27EPVaHHPL1SF080F-2ayHN9eRx9h9PARr3iqVemLoPwJ&amp;uniplatform=NZKPT" TargetMode="External"/><Relationship Id="rId26" Type="http://schemas.openxmlformats.org/officeDocument/2006/relationships/hyperlink" Target="https://kns.cnki.net/kcms2/article/abstract?v=MXvIvFkaDQwdYZjock3_7npxqHRITw25FxKyn888O7blozx3u1WqOSxt6hhF8UK5zWcPQeSWFyrgiAsCD0HqvEmS2TkjYoXDW25zmYM1AH0d-1PPWdSD8HPQen0n9GFo32VLqrD2nHF4YvJZZz_00FA-HwZRWEO1HhO18rHS9Fg=&amp;uniplatform=NZKPT" TargetMode="External"/><Relationship Id="rId25" Type="http://schemas.openxmlformats.org/officeDocument/2006/relationships/hyperlink" Target="https://kns.cnki.net/kcms2/article/abstract?v=MXvIvFkaDQz50VDvVyQu7uibYnl9B0ufRwcCRZCqWzjt36jIwVyYwKcfGUGuNCy78W6cDrcU5oIrGgTO6s_Jg1X21dSXC97b9y_jS9izDiK42hnUgYPBEtDbxNfdS-bI09CL2Be2Begy4ZwdmEfUMJ0r-3_YFVRSTWRiifkJQJ0=&amp;uniplatform=NZKPT" TargetMode="External"/><Relationship Id="rId24" Type="http://schemas.openxmlformats.org/officeDocument/2006/relationships/hyperlink" Target="https://kns.cnki.net/kcms2/article/abstract?v=MXvIvFkaDQyJXd3V_qOI1WeEK3SBcKi1UAY6YmpciLBc_ed7I_fkGlagjHWjsC8GzwdwZtDsN3A3la-jLrtI0iDkEIqy2Eg2tskcLaAUHY5ngINndfYbP3n06V9-UYzYi3QoAuRtj8Q_-iRgOgxycOkR3tH2mZL2Ov1y23x5sLM=&amp;uniplatform=NZKPT" TargetMode="External"/><Relationship Id="rId23" Type="http://schemas.openxmlformats.org/officeDocument/2006/relationships/hyperlink" Target="https://kns.cnki.net/kcms2/article/abstract?v=MXvIvFkaDQyWTeCb3GxQhxia-_GkheCA6GXoLtvlmGfchJFzYM8xrA6nHIAWdKUfqUXRJ4Ol5BI0Tgl1lB2CVG-hfvRZzTMe_b7c1lJOz3vW1xtVciKmeFcBHS0QT7gChil5f3NMktWwlwPqfxntfXwhGqcIgo0hGDjBG3s-DMk=&amp;uniplatform=NZKPT" TargetMode="External"/><Relationship Id="rId22" Type="http://schemas.openxmlformats.org/officeDocument/2006/relationships/hyperlink" Target="https://kns.cnki.net/kcms2/article/abstract?v=MXvIvFkaDQwBerJ_yoBU-OMC1U2uzpTPTCD8nspmglJRq4dsNHb0HYsZISl91WNhrsXSsGUGjc4jzDgWlRaTYIanB-VoSn8w4hjYyzM5lHSBbXLDN6Z16J6vMfuudh8JY_fE5l9RNt596e-L26gMs01sbO1zS-yrUs2kwSGPeqs=&amp;uniplatform=NZKPT" TargetMode="External"/><Relationship Id="rId21" Type="http://schemas.openxmlformats.org/officeDocument/2006/relationships/hyperlink" Target="https://kns.cnki.net/kcms2/article/abstract?v=MXvIvFkaDQxXoQLQw1jpBpl6VF14N551A9PWgd6PX48PugfyB0e-73ytnZAKyxjB7paHN6CsNpBQBoQ3_6fW5Fs9zWnbF1tdSCBgvHm9V7PhG4drgApzmlGTwqeRumOuzl1rF2rAu4mJys-ceuibaiWxCJ3k-XCfLAOS1VsbNi8=&amp;uniplatform=NZKPT" TargetMode="External"/><Relationship Id="rId20" Type="http://schemas.openxmlformats.org/officeDocument/2006/relationships/hyperlink" Target="https://kns.cnki.net/kcms2/article/abstract?v=MXvIvFkaDQygzxyLtnXn_wB-l8A_u_sFv199vL48K6g2o8UCvnNE3sl1BIFbFb6vkpUxwrheS2c8Ar_tRVDigl0l9PPUhUnOFgNLW6JH4i1gw-kkMPXFiukjfoscrJgvt2wtdB9zvs1Ufz9k-HA6L0bzLeYmztFYCbdaiUo_Fa0=&amp;uniplatform=NZKPT" TargetMode="External"/><Relationship Id="rId2" Type="http://schemas.openxmlformats.org/officeDocument/2006/relationships/hyperlink" Target="https://kns.cnki.net/kcms2/article/abstract?v=MXvIvFkaDQyDFNP9A1PiAsiTcwjyVZt3f2WVs9p5qrfuqPF_3LsVfUXGoLiGRhKY6TELqhmBCaU9TLstN8AqrqRQdVaXLeduD7RFPU-YVINpRxJX73xeC-Gr1K6L9aB2GybFWekDmUpUKfW9ldpkMOvYknXOFkJJ3zpxMoJVTGI=&amp;uniplatform=NZKPT" TargetMode="External"/><Relationship Id="rId19" Type="http://schemas.openxmlformats.org/officeDocument/2006/relationships/hyperlink" Target="https://kns.cnki.net/kcms2/article/abstract?v=MXvIvFkaDQyxdt0b_swd8Kbocll1RLpigV8e_ErPhe0JhEjL-svL8KuaYVXiaOk-hbJkwCHzL5cO7qESEQi9XkPuQndp_InULDTn4GyG9B3BRjUZXwNSkPFO_ym--lnn8tj-cF1E4r4Iybaf_Tt6Do73EReVt4nfLhrEqnAIuno=&amp;uniplatform=NZKPT" TargetMode="External"/><Relationship Id="rId18" Type="http://schemas.openxmlformats.org/officeDocument/2006/relationships/hyperlink" Target="https://kns.cnki.net/kcms2/article/abstract?v=MXvIvFkaDQxxZKo4uzNwpNPH3kBqGf5jz_Fu69aOFCftXUAgDbyfQ3ADvyflj-eSBGSr9wkzxVa7VdNl9hakbRIz431j-7mQ4z3e7kbwHeXi3HmOGYsjiaFx7dk5V249x8aCEzsDwn1xsFcggALQwqg9eOwyz4LwkiMukwT0b_o=&amp;uniplatform=NZKPT" TargetMode="External"/><Relationship Id="rId17" Type="http://schemas.openxmlformats.org/officeDocument/2006/relationships/hyperlink" Target="https://kns.cnki.net/kcms2/article/abstract?v=MXvIvFkaDQyDf03vfi4ij6WAOZdsF2lfNqo53ZVtE3evHTBdC6fz6Kfcxpvc8hBTL_-Cz9uD6dflYczP5n8Xmu_1DRqQWbaq58mQOuWCEQwDIi4ATev6XCjnKDSIe5CnTyr3nUyuzbFMqZGdLIVC7jru3W6dzUXB5tv12M8bM4o=&amp;uniplatform=NZKPT" TargetMode="External"/><Relationship Id="rId16" Type="http://schemas.openxmlformats.org/officeDocument/2006/relationships/hyperlink" Target="https://kns.cnki.net/kcms2/article/abstract?v=MXvIvFkaDQwoiRGHYjJoqaPMjEHTgDI_UBWp8ZxbQdsl3iBojIioalBKD00Cila2Mp3Qy3MHSAu7BytOBp9U8fddWGotDhDMYE-OCzLwz5qESPDSw9GAH7962TmYGwiIVBFqAMYzyNjCtPTxBZ_FBee1P5KRvPQ5JeduEII5Gvs=&amp;uniplatform=NZKPT" TargetMode="External"/><Relationship Id="rId15" Type="http://schemas.openxmlformats.org/officeDocument/2006/relationships/hyperlink" Target="https://kns.cnki.net/kcms2/article/abstract?v=MXvIvFkaDQyC5A3nuAXwq-_vq4P9Ng3nDCzTFcaXg3-hC1iQV95Qs9o2eRDB3blYF6ClOhvuCxwcHG6d9MuIx_wI2JanKE0PuEOqKl4uPOMAxG02AX5MOOf65i2F5lmVsQ4Wa_1JPjj4lQ9SbRkSd_bKZ8yMeHhz&amp;uniplatform=NZKPT" TargetMode="External"/><Relationship Id="rId14" Type="http://schemas.openxmlformats.org/officeDocument/2006/relationships/hyperlink" Target="https://kns.cnki.net/kcms2/article/abstract?v=MXvIvFkaDQw29TP0aLw2fV7AZfaGBsLZ3jXivjuBtiI5ydaj0s3pfqClb-nMf4H4a6hJMc2WXrXB9TBAA8wgXSFxTQ7AyyA_tdsu9Ej9X_PAVkREfXrFagF19JTZZoV6uXUCisNi-MOu1LJBUCLQgDjId0jFVbqta4gZ7X-dOKg=&amp;uniplatform=NZKPT" TargetMode="External"/><Relationship Id="rId13" Type="http://schemas.openxmlformats.org/officeDocument/2006/relationships/hyperlink" Target="https://kns.cnki.net/kcms2/article/abstract?v=MXvIvFkaDQyxYHEKoQ0rXk-c0PRgukGO_X092eRZT-xPVsSo0P1p38gKLF33sg0O3-gH5cI-wj1XoqKE0SDX7baHBFKFV9dttCm2wt3tAnklT2UMlG6GYfCLFdrQHXudtQIQdo_5hg_0WG9M5Rh0tg70U2YP1HyD&amp;uniplatform=NZKPT" TargetMode="External"/><Relationship Id="rId12" Type="http://schemas.openxmlformats.org/officeDocument/2006/relationships/hyperlink" Target="https://kns.cnki.net/kcms2/article/abstract?v=MXvIvFkaDQwWd3KXofmanbKxxu8bCJZpBUjK9NhNUH1vmYY2d5ut-EUNyfNzA_3mrXcBkXcofu-3pW0QlXFTkiLTMdY3jWREFADSxaowoM0H1wyP3kc2aPSTw0aM66mXGHYFIbld2y_Rd6k39YeYLdFlHwD-eKjRWpvxDS-4x10=&amp;uniplatform=NZKPT" TargetMode="External"/><Relationship Id="rId11" Type="http://schemas.openxmlformats.org/officeDocument/2006/relationships/hyperlink" Target="https://kns.cnki.net/kcms2/article/abstract?v=MXvIvFkaDQw-_1Of52I8Uj2Wq4oyUa_rIn4O6cNywoXBoxZPLelNGEjtPrO1krR5n-H1GN98pCt9u_jyTavKGXsCJkTqCuvlmotzYioQKBiDzbVZDXukDKGrkNfP5WNksHURpTOCBCEhdaLY72VC94ugWURtV4WXklkE6NtgbJI=&amp;uniplatform=NZKPT" TargetMode="External"/><Relationship Id="rId10" Type="http://schemas.openxmlformats.org/officeDocument/2006/relationships/hyperlink" Target="https://kns.cnki.net/kcms2/article/abstract?v=MXvIvFkaDQx5UxRYvw1NOGpWLql1U_u8COixUuqHU5HMsWw_4YhW4gdaCB-jAlb1dVoNlRJSMedqV9c6WFfgo3066BtqP41Vsu2SS7a98z43aOMR1bJJoLWzvDGgd1CjdF6FWYFxw8_3V6V6PRlQ9AE_rrNtUZCzqPqJD2FWo_U=&amp;uniplatform=NZKPT" TargetMode="External"/><Relationship Id="rId1" Type="http://schemas.openxmlformats.org/officeDocument/2006/relationships/hyperlink" Target="https://kns.cnki.net/kcms2/article/abstract?v=MXvIvFkaDQz_mKALW5S1n0b5OMtqeMqY4tG7dFy7d0_1ec223XM5Y04cfVlCgiguE3WWyLDbSKPqONvvutsXq2MJRke4zLSpdwzaNwLMqhizCDyA6R0OFHNmiAZDHree7n3VY8PcC7fRVqQVLN_Gypsi1adAER7SLXY5dFScybk=&amp;uniplatform=NZKPT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65"/>
  <sheetViews>
    <sheetView tabSelected="1" workbookViewId="0">
      <selection activeCell="C66" sqref="C66"/>
    </sheetView>
  </sheetViews>
  <sheetFormatPr defaultColWidth="9" defaultRowHeight="15" outlineLevelCol="3"/>
  <cols>
    <col min="1" max="1" width="14.4166666666667" style="1" customWidth="1"/>
    <col min="2" max="2" width="15.8333333333333" style="2" customWidth="1"/>
    <col min="3" max="3" width="41.75" style="2" customWidth="1"/>
    <col min="4" max="4" width="25.0833333333333" style="2" customWidth="1"/>
  </cols>
  <sheetData>
    <row r="1" spans="1:4">
      <c r="A1" s="3" t="s">
        <v>0</v>
      </c>
      <c r="B1" s="4" t="s">
        <v>1</v>
      </c>
      <c r="C1" s="4" t="s">
        <v>2</v>
      </c>
      <c r="D1" s="4" t="s">
        <v>3</v>
      </c>
    </row>
    <row r="2" ht="114.5" spans="1:4">
      <c r="A2" s="1" t="str">
        <f>_xlfn.DISPIMG("ID_1A3B3DCC50F04332B8C370951A830C35",1)</f>
        <v>=DISPIMG("ID_1A3B3DCC50F04332B8C370951A830C35",1)</v>
      </c>
      <c r="B2" s="2" t="s">
        <v>4</v>
      </c>
      <c r="C2" s="2" t="s">
        <v>5</v>
      </c>
      <c r="D2" s="5" t="s">
        <v>6</v>
      </c>
    </row>
    <row r="3" ht="122.4" spans="1:4">
      <c r="A3" s="1" t="str">
        <f>_xlfn.DISPIMG("ID_C578842907A144BAB1B5DD03F9ECDA6E",1)</f>
        <v>=DISPIMG("ID_C578842907A144BAB1B5DD03F9ECDA6E",1)</v>
      </c>
      <c r="B3" s="2" t="s">
        <v>7</v>
      </c>
      <c r="C3" s="2" t="s">
        <v>8</v>
      </c>
      <c r="D3" s="5" t="s">
        <v>9</v>
      </c>
    </row>
    <row r="4" ht="107.55" spans="1:4">
      <c r="A4" s="1" t="str">
        <f>_xlfn.DISPIMG("ID_DECE12EFAD484B27A6AF3AB1EF982B37",1)</f>
        <v>=DISPIMG("ID_DECE12EFAD484B27A6AF3AB1EF982B37",1)</v>
      </c>
      <c r="B4" s="2" t="s">
        <v>10</v>
      </c>
      <c r="C4" s="2" t="s">
        <v>11</v>
      </c>
      <c r="D4" s="5" t="s">
        <v>12</v>
      </c>
    </row>
    <row r="5" ht="107.65" spans="1:4">
      <c r="A5" s="1" t="str">
        <f>_xlfn.DISPIMG("ID_07CA39685F5746DC98917FBD8F121349",1)</f>
        <v>=DISPIMG("ID_07CA39685F5746DC98917FBD8F121349",1)</v>
      </c>
      <c r="B5" s="2" t="s">
        <v>13</v>
      </c>
      <c r="C5" s="2" t="s">
        <v>14</v>
      </c>
      <c r="D5" s="5" t="s">
        <v>15</v>
      </c>
    </row>
    <row r="6" ht="118.55" spans="1:4">
      <c r="A6" s="1" t="str">
        <f>_xlfn.DISPIMG("ID_9774AFC8253248B292CEFA116003DF92",1)</f>
        <v>=DISPIMG("ID_9774AFC8253248B292CEFA116003DF92",1)</v>
      </c>
      <c r="B6" s="2" t="s">
        <v>16</v>
      </c>
      <c r="C6" s="2" t="s">
        <v>17</v>
      </c>
      <c r="D6" s="5" t="s">
        <v>18</v>
      </c>
    </row>
    <row r="7" ht="116.35" spans="1:4">
      <c r="A7" s="1" t="str">
        <f>_xlfn.DISPIMG("ID_260302A223E3434894A6B165C0E0C460",1)</f>
        <v>=DISPIMG("ID_260302A223E3434894A6B165C0E0C460",1)</v>
      </c>
      <c r="B7" s="2" t="s">
        <v>19</v>
      </c>
      <c r="C7" s="2" t="s">
        <v>20</v>
      </c>
      <c r="D7" s="5" t="s">
        <v>21</v>
      </c>
    </row>
    <row r="8" ht="93.05" spans="1:4">
      <c r="A8" s="1" t="str">
        <f>_xlfn.DISPIMG("ID_692FE996C2374D6F8C2A5BCC88F71128",1)</f>
        <v>=DISPIMG("ID_692FE996C2374D6F8C2A5BCC88F71128",1)</v>
      </c>
      <c r="B8" s="2" t="s">
        <v>22</v>
      </c>
      <c r="C8" s="2" t="s">
        <v>23</v>
      </c>
      <c r="D8" s="5" t="s">
        <v>24</v>
      </c>
    </row>
    <row r="9" ht="85.3" spans="1:4">
      <c r="A9" s="1" t="str">
        <f>_xlfn.DISPIMG("ID_01C08CAB29F24B46ABA93CBBA836E582",1)</f>
        <v>=DISPIMG("ID_01C08CAB29F24B46ABA93CBBA836E582",1)</v>
      </c>
      <c r="B9" s="2" t="s">
        <v>25</v>
      </c>
      <c r="C9" s="2" t="s">
        <v>26</v>
      </c>
      <c r="D9" s="5" t="s">
        <v>27</v>
      </c>
    </row>
    <row r="10" ht="126.55" spans="1:4">
      <c r="A10" s="1" t="str">
        <f>_xlfn.DISPIMG("ID_ADE234B8AAEC4A15AED9385F72A4B9EC",1)</f>
        <v>=DISPIMG("ID_ADE234B8AAEC4A15AED9385F72A4B9EC",1)</v>
      </c>
      <c r="B10" s="2" t="s">
        <v>28</v>
      </c>
      <c r="C10" s="2" t="s">
        <v>29</v>
      </c>
      <c r="D10" s="5" t="s">
        <v>30</v>
      </c>
    </row>
    <row r="11" ht="113.45" spans="1:4">
      <c r="A11" s="1" t="str">
        <f>_xlfn.DISPIMG("ID_EA7666952469408FA0457E3386A3ED15",1)</f>
        <v>=DISPIMG("ID_EA7666952469408FA0457E3386A3ED15",1)</v>
      </c>
      <c r="B11" s="2" t="s">
        <v>31</v>
      </c>
      <c r="C11" s="2" t="s">
        <v>32</v>
      </c>
      <c r="D11" s="5" t="s">
        <v>33</v>
      </c>
    </row>
    <row r="12" ht="113" spans="1:4">
      <c r="A12" s="1" t="str">
        <f>_xlfn.DISPIMG("ID_A65D1102B1234F82A969B37159D98A1A",1)</f>
        <v>=DISPIMG("ID_A65D1102B1234F82A969B37159D98A1A",1)</v>
      </c>
      <c r="B12" s="2" t="s">
        <v>34</v>
      </c>
      <c r="C12" s="2" t="s">
        <v>35</v>
      </c>
      <c r="D12" s="5" t="s">
        <v>36</v>
      </c>
    </row>
    <row r="13" ht="103.7" spans="1:4">
      <c r="A13" s="1" t="str">
        <f>_xlfn.DISPIMG("ID_09FFB02C5E794B15870A23FF3F6AF682",1)</f>
        <v>=DISPIMG("ID_09FFB02C5E794B15870A23FF3F6AF682",1)</v>
      </c>
      <c r="B13" s="2" t="s">
        <v>37</v>
      </c>
      <c r="C13" s="2" t="s">
        <v>38</v>
      </c>
      <c r="D13" s="5" t="s">
        <v>39</v>
      </c>
    </row>
    <row r="14" ht="119.55" spans="1:4">
      <c r="A14" s="1" t="str">
        <f>_xlfn.DISPIMG("ID_1ABFD275C8BB463FA282B0373C1BC61E",1)</f>
        <v>=DISPIMG("ID_1ABFD275C8BB463FA282B0373C1BC61E",1)</v>
      </c>
      <c r="B14" s="2" t="s">
        <v>40</v>
      </c>
      <c r="C14" s="2" t="s">
        <v>41</v>
      </c>
      <c r="D14" s="5" t="s">
        <v>42</v>
      </c>
    </row>
    <row r="15" ht="120.3" spans="1:4">
      <c r="A15" s="1" t="str">
        <f>_xlfn.DISPIMG("ID_7AF2082E60274BCAA503ABB42C5979CB",1)</f>
        <v>=DISPIMG("ID_7AF2082E60274BCAA503ABB42C5979CB",1)</v>
      </c>
      <c r="B15" s="2" t="s">
        <v>43</v>
      </c>
      <c r="C15" s="2" t="s">
        <v>44</v>
      </c>
      <c r="D15" s="5" t="s">
        <v>45</v>
      </c>
    </row>
    <row r="16" ht="95.5" spans="1:4">
      <c r="A16" s="1" t="str">
        <f>_xlfn.DISPIMG("ID_1681162F03DC41BBA84A92CE212303B6",1)</f>
        <v>=DISPIMG("ID_1681162F03DC41BBA84A92CE212303B6",1)</v>
      </c>
      <c r="B16" s="2" t="s">
        <v>46</v>
      </c>
      <c r="C16" s="2" t="s">
        <v>47</v>
      </c>
      <c r="D16" s="5" t="s">
        <v>48</v>
      </c>
    </row>
    <row r="17" ht="123.3" spans="1:4">
      <c r="A17" s="1" t="str">
        <f>_xlfn.DISPIMG("ID_028958EFFBEE4ED29D44256E8270DAA3",1)</f>
        <v>=DISPIMG("ID_028958EFFBEE4ED29D44256E8270DAA3",1)</v>
      </c>
      <c r="B17" s="2" t="s">
        <v>49</v>
      </c>
      <c r="C17" s="2" t="s">
        <v>50</v>
      </c>
      <c r="D17" s="5" t="s">
        <v>51</v>
      </c>
    </row>
    <row r="18" ht="112.45" spans="1:4">
      <c r="A18" s="1" t="str">
        <f>_xlfn.DISPIMG("ID_CFC7D8D7C2F74905A3BAC5076C30808C",1)</f>
        <v>=DISPIMG("ID_CFC7D8D7C2F74905A3BAC5076C30808C",1)</v>
      </c>
      <c r="B18" s="2" t="s">
        <v>52</v>
      </c>
      <c r="C18" s="2" t="s">
        <v>53</v>
      </c>
      <c r="D18" s="5" t="s">
        <v>54</v>
      </c>
    </row>
    <row r="19" ht="120.1" spans="1:4">
      <c r="A19" s="1" t="str">
        <f>_xlfn.DISPIMG("ID_61CF832A049349C2B96A698A505D831C",1)</f>
        <v>=DISPIMG("ID_61CF832A049349C2B96A698A505D831C",1)</v>
      </c>
      <c r="B19" s="2" t="s">
        <v>55</v>
      </c>
      <c r="C19" s="2" t="s">
        <v>56</v>
      </c>
      <c r="D19" s="5" t="s">
        <v>57</v>
      </c>
    </row>
    <row r="20" ht="103.75" spans="1:4">
      <c r="A20" s="1" t="str">
        <f>_xlfn.DISPIMG("ID_F293399F89774A48A306CC41903BA60F",1)</f>
        <v>=DISPIMG("ID_F293399F89774A48A306CC41903BA60F",1)</v>
      </c>
      <c r="B20" s="2" t="s">
        <v>58</v>
      </c>
      <c r="C20" s="2" t="s">
        <v>59</v>
      </c>
      <c r="D20" s="5" t="s">
        <v>60</v>
      </c>
    </row>
    <row r="21" ht="113.95" spans="1:4">
      <c r="A21" s="1" t="str">
        <f>_xlfn.DISPIMG("ID_832E12F96D344EC19D59ECC4DE18B611",1)</f>
        <v>=DISPIMG("ID_832E12F96D344EC19D59ECC4DE18B611",1)</v>
      </c>
      <c r="B21" s="2" t="s">
        <v>61</v>
      </c>
      <c r="C21" s="2" t="s">
        <v>62</v>
      </c>
      <c r="D21" s="5" t="s">
        <v>63</v>
      </c>
    </row>
    <row r="22" ht="111.4" spans="1:4">
      <c r="A22" s="1" t="str">
        <f>_xlfn.DISPIMG("ID_FC046E2329794680A2C7C68173F50970",1)</f>
        <v>=DISPIMG("ID_FC046E2329794680A2C7C68173F50970",1)</v>
      </c>
      <c r="B22" s="2" t="s">
        <v>64</v>
      </c>
      <c r="C22" s="2" t="s">
        <v>65</v>
      </c>
      <c r="D22" s="5" t="s">
        <v>66</v>
      </c>
    </row>
    <row r="23" ht="130.5" spans="1:4">
      <c r="A23" s="1" t="str">
        <f>_xlfn.DISPIMG("ID_086B79C64FC14C2D81681857D4A0B420",1)</f>
        <v>=DISPIMG("ID_086B79C64FC14C2D81681857D4A0B420",1)</v>
      </c>
      <c r="B23" s="2" t="s">
        <v>67</v>
      </c>
      <c r="C23" s="2" t="s">
        <v>68</v>
      </c>
      <c r="D23" s="5" t="s">
        <v>69</v>
      </c>
    </row>
    <row r="24" ht="104.85" spans="1:4">
      <c r="A24" s="1" t="str">
        <f>_xlfn.DISPIMG("ID_84EFD6117F264CFAA6BFA42DDD3AC484",1)</f>
        <v>=DISPIMG("ID_84EFD6117F264CFAA6BFA42DDD3AC484",1)</v>
      </c>
      <c r="B24" s="2" t="s">
        <v>70</v>
      </c>
      <c r="C24" s="2" t="s">
        <v>71</v>
      </c>
      <c r="D24" s="5" t="s">
        <v>72</v>
      </c>
    </row>
    <row r="25" ht="130.2" spans="1:4">
      <c r="A25" s="1" t="str">
        <f>_xlfn.DISPIMG("ID_BBFDAC20AD554E9B92BE3263AE17A6F1",1)</f>
        <v>=DISPIMG("ID_BBFDAC20AD554E9B92BE3263AE17A6F1",1)</v>
      </c>
      <c r="B25" s="2" t="s">
        <v>73</v>
      </c>
      <c r="C25" s="2" t="s">
        <v>74</v>
      </c>
      <c r="D25" s="5" t="s">
        <v>75</v>
      </c>
    </row>
    <row r="26" ht="112.9" spans="1:4">
      <c r="A26" s="1" t="str">
        <f>_xlfn.DISPIMG("ID_9385C260EB934ABEB6EE25FDD102887F",1)</f>
        <v>=DISPIMG("ID_9385C260EB934ABEB6EE25FDD102887F",1)</v>
      </c>
      <c r="B26" s="6" t="s">
        <v>76</v>
      </c>
      <c r="C26" s="2" t="s">
        <v>77</v>
      </c>
      <c r="D26" s="5" t="s">
        <v>78</v>
      </c>
    </row>
    <row r="27" ht="117" spans="1:4">
      <c r="A27" s="1" t="str">
        <f>_xlfn.DISPIMG("ID_94C0C064EDE641D098C8AA8F1DA6D915",1)</f>
        <v>=DISPIMG("ID_94C0C064EDE641D098C8AA8F1DA6D915",1)</v>
      </c>
      <c r="B27" s="2" t="s">
        <v>79</v>
      </c>
      <c r="C27" s="2" t="s">
        <v>80</v>
      </c>
      <c r="D27" s="5" t="s">
        <v>81</v>
      </c>
    </row>
    <row r="28" ht="110.55" spans="1:4">
      <c r="A28" s="1" t="str">
        <f>_xlfn.DISPIMG("ID_1365FC42ABE4478EBB627E50D457E4C5",1)</f>
        <v>=DISPIMG("ID_1365FC42ABE4478EBB627E50D457E4C5",1)</v>
      </c>
      <c r="B28" s="2" t="s">
        <v>82</v>
      </c>
      <c r="C28" s="2" t="s">
        <v>83</v>
      </c>
      <c r="D28" s="5" t="s">
        <v>84</v>
      </c>
    </row>
    <row r="29" ht="107.8" spans="1:4">
      <c r="A29" s="1" t="str">
        <f>_xlfn.DISPIMG("ID_6FE9246DF82D4AC792464B6E39DE9157",1)</f>
        <v>=DISPIMG("ID_6FE9246DF82D4AC792464B6E39DE9157",1)</v>
      </c>
      <c r="B29" s="2" t="s">
        <v>85</v>
      </c>
      <c r="C29" s="2" t="s">
        <v>86</v>
      </c>
      <c r="D29" s="5" t="s">
        <v>87</v>
      </c>
    </row>
    <row r="30" ht="126.4" spans="1:4">
      <c r="A30" s="1" t="str">
        <f>_xlfn.DISPIMG("ID_AC0CF85A17C24D819AFE5DAE337D7E3F",1)</f>
        <v>=DISPIMG("ID_AC0CF85A17C24D819AFE5DAE337D7E3F",1)</v>
      </c>
      <c r="B30" s="2" t="s">
        <v>88</v>
      </c>
      <c r="C30" s="2" t="s">
        <v>89</v>
      </c>
      <c r="D30" s="5" t="s">
        <v>90</v>
      </c>
    </row>
    <row r="31" ht="117" spans="1:4">
      <c r="A31" s="1" t="str">
        <f>_xlfn.DISPIMG("ID_80196F5605664FD2B3520BFC68D2B070",1)</f>
        <v>=DISPIMG("ID_80196F5605664FD2B3520BFC68D2B070",1)</v>
      </c>
      <c r="B31" s="2" t="s">
        <v>91</v>
      </c>
      <c r="C31" s="2" t="s">
        <v>92</v>
      </c>
      <c r="D31" s="5" t="s">
        <v>93</v>
      </c>
    </row>
    <row r="32" ht="105.8" spans="1:4">
      <c r="A32" s="1" t="str">
        <f>_xlfn.DISPIMG("ID_FC3A0F54D00646F88C229E50B2FC7C99",1)</f>
        <v>=DISPIMG("ID_FC3A0F54D00646F88C229E50B2FC7C99",1)</v>
      </c>
      <c r="B32" s="2" t="s">
        <v>94</v>
      </c>
      <c r="C32" s="2" t="s">
        <v>95</v>
      </c>
      <c r="D32" s="5" t="s">
        <v>96</v>
      </c>
    </row>
    <row r="33" ht="112.6" spans="1:4">
      <c r="A33" s="1" t="str">
        <f>_xlfn.DISPIMG("ID_3900020A92654C0389B19D4CC2D3C637",1)</f>
        <v>=DISPIMG("ID_3900020A92654C0389B19D4CC2D3C637",1)</v>
      </c>
      <c r="B33" s="2" t="s">
        <v>97</v>
      </c>
      <c r="C33" s="2" t="s">
        <v>98</v>
      </c>
      <c r="D33" s="5" t="s">
        <v>99</v>
      </c>
    </row>
    <row r="34" ht="115.8" spans="1:4">
      <c r="A34" s="1" t="str">
        <f>_xlfn.DISPIMG("ID_D577C3DCAEE1499EABA8482A815005C0",1)</f>
        <v>=DISPIMG("ID_D577C3DCAEE1499EABA8482A815005C0",1)</v>
      </c>
      <c r="B34" s="2" t="s">
        <v>100</v>
      </c>
      <c r="C34" s="2" t="s">
        <v>101</v>
      </c>
      <c r="D34" s="5" t="s">
        <v>102</v>
      </c>
    </row>
    <row r="35" ht="114.6" spans="1:4">
      <c r="A35" s="1" t="str">
        <f>_xlfn.DISPIMG("ID_C8C80D657D3E4338A6CCEB977764E633",1)</f>
        <v>=DISPIMG("ID_C8C80D657D3E4338A6CCEB977764E633",1)</v>
      </c>
      <c r="B35" s="2" t="s">
        <v>103</v>
      </c>
      <c r="C35" s="2" t="s">
        <v>104</v>
      </c>
      <c r="D35" s="5" t="s">
        <v>105</v>
      </c>
    </row>
    <row r="36" ht="107.15" spans="1:4">
      <c r="A36" s="1" t="str">
        <f>_xlfn.DISPIMG("ID_363D34A570784069830491F1755CE4B8",1)</f>
        <v>=DISPIMG("ID_363D34A570784069830491F1755CE4B8",1)</v>
      </c>
      <c r="B36" s="2" t="s">
        <v>106</v>
      </c>
      <c r="C36" s="2" t="s">
        <v>107</v>
      </c>
      <c r="D36" s="5" t="s">
        <v>105</v>
      </c>
    </row>
    <row r="37" ht="124" spans="1:4">
      <c r="A37" s="1" t="str">
        <f>_xlfn.DISPIMG("ID_DDFA3DECA95745F199527D97560BFB55",1)</f>
        <v>=DISPIMG("ID_DDFA3DECA95745F199527D97560BFB55",1)</v>
      </c>
      <c r="B37" s="2" t="s">
        <v>108</v>
      </c>
      <c r="C37" s="2" t="s">
        <v>109</v>
      </c>
      <c r="D37" s="5" t="s">
        <v>110</v>
      </c>
    </row>
    <row r="38" ht="106.45" spans="1:4">
      <c r="A38" s="1" t="str">
        <f>_xlfn.DISPIMG("ID_734C741704A94239B6E83D51EE1906C7",1)</f>
        <v>=DISPIMG("ID_734C741704A94239B6E83D51EE1906C7",1)</v>
      </c>
      <c r="B38" s="2" t="s">
        <v>111</v>
      </c>
      <c r="C38" s="2" t="s">
        <v>112</v>
      </c>
      <c r="D38" s="5" t="s">
        <v>113</v>
      </c>
    </row>
    <row r="39" ht="100.35" spans="1:4">
      <c r="A39" s="1" t="str">
        <f>_xlfn.DISPIMG("ID_076BD8DA495A4D8BB6690F4ACE5FB1D9",1)</f>
        <v>=DISPIMG("ID_076BD8DA495A4D8BB6690F4ACE5FB1D9",1)</v>
      </c>
      <c r="B39" s="2" t="s">
        <v>114</v>
      </c>
      <c r="C39" s="2" t="s">
        <v>115</v>
      </c>
      <c r="D39" s="5" t="s">
        <v>116</v>
      </c>
    </row>
    <row r="40" ht="107.25" spans="1:4">
      <c r="A40" s="1" t="str">
        <f>_xlfn.DISPIMG("ID_F70BD0FBD65B4B49AEADA8E990BBFBDA",1)</f>
        <v>=DISPIMG("ID_F70BD0FBD65B4B49AEADA8E990BBFBDA",1)</v>
      </c>
      <c r="B40" s="2" t="s">
        <v>117</v>
      </c>
      <c r="C40" s="2" t="s">
        <v>118</v>
      </c>
      <c r="D40" s="5" t="s">
        <v>119</v>
      </c>
    </row>
    <row r="41" ht="103.85" spans="1:4">
      <c r="A41" s="1" t="str">
        <f>_xlfn.DISPIMG("ID_7703E7B6CC17408DA6105B9D3891573B",1)</f>
        <v>=DISPIMG("ID_7703E7B6CC17408DA6105B9D3891573B",1)</v>
      </c>
      <c r="B41" s="2" t="s">
        <v>120</v>
      </c>
      <c r="C41" s="2" t="s">
        <v>121</v>
      </c>
      <c r="D41" s="5" t="s">
        <v>122</v>
      </c>
    </row>
    <row r="42" ht="93.95" spans="1:4">
      <c r="A42" s="1" t="str">
        <f>_xlfn.DISPIMG("ID_3DBE06DFFA574D8BA5D0FC2DDE5D980D",1)</f>
        <v>=DISPIMG("ID_3DBE06DFFA574D8BA5D0FC2DDE5D980D",1)</v>
      </c>
      <c r="B42" s="2" t="s">
        <v>123</v>
      </c>
      <c r="C42" s="2" t="s">
        <v>124</v>
      </c>
      <c r="D42" s="5" t="s">
        <v>125</v>
      </c>
    </row>
    <row r="43" ht="97.3" spans="1:4">
      <c r="A43" s="1" t="str">
        <f>_xlfn.DISPIMG("ID_4418850B9BD94525A62CFDCED7596636",1)</f>
        <v>=DISPIMG("ID_4418850B9BD94525A62CFDCED7596636",1)</v>
      </c>
      <c r="B43" s="2" t="s">
        <v>126</v>
      </c>
      <c r="C43" s="2" t="s">
        <v>127</v>
      </c>
      <c r="D43" s="5" t="s">
        <v>128</v>
      </c>
    </row>
    <row r="44" ht="91.25" spans="1:4">
      <c r="A44" s="1" t="str">
        <f>_xlfn.DISPIMG("ID_852B63A6F36F4D5BB8BF8B7E1106E687",1)</f>
        <v>=DISPIMG("ID_852B63A6F36F4D5BB8BF8B7E1106E687",1)</v>
      </c>
      <c r="B44" s="2" t="s">
        <v>129</v>
      </c>
      <c r="C44" s="2" t="s">
        <v>130</v>
      </c>
      <c r="D44" s="5" t="s">
        <v>131</v>
      </c>
    </row>
    <row r="45" ht="108.5" spans="1:4">
      <c r="A45" s="1" t="str">
        <f>_xlfn.DISPIMG("ID_6AEB1893A16C48528EE0A7FDA26A84F9",1)</f>
        <v>=DISPIMG("ID_6AEB1893A16C48528EE0A7FDA26A84F9",1)</v>
      </c>
      <c r="B45" s="2" t="s">
        <v>132</v>
      </c>
      <c r="C45" s="2" t="s">
        <v>133</v>
      </c>
      <c r="D45" s="5" t="s">
        <v>134</v>
      </c>
    </row>
    <row r="46" ht="104.8" spans="1:4">
      <c r="A46" s="1" t="str">
        <f>_xlfn.DISPIMG("ID_F83CBFEE3E214C09AC0DA43D3E3FB0AA",1)</f>
        <v>=DISPIMG("ID_F83CBFEE3E214C09AC0DA43D3E3FB0AA",1)</v>
      </c>
      <c r="B46" s="2" t="s">
        <v>135</v>
      </c>
      <c r="C46" s="2" t="s">
        <v>136</v>
      </c>
      <c r="D46" s="5" t="s">
        <v>137</v>
      </c>
    </row>
    <row r="47" ht="112.65" spans="1:4">
      <c r="A47" s="1" t="str">
        <f>_xlfn.DISPIMG("ID_678060927D0345819064D8B4043C57CA",1)</f>
        <v>=DISPIMG("ID_678060927D0345819064D8B4043C57CA",1)</v>
      </c>
      <c r="B47" s="2" t="s">
        <v>138</v>
      </c>
      <c r="C47" s="2" t="s">
        <v>139</v>
      </c>
      <c r="D47" s="5" t="s">
        <v>140</v>
      </c>
    </row>
    <row r="48" ht="101.5" spans="1:4">
      <c r="A48" s="1" t="str">
        <f>_xlfn.DISPIMG("ID_AB4B9B81780D413282D25A537879B60C",1)</f>
        <v>=DISPIMG("ID_AB4B9B81780D413282D25A537879B60C",1)</v>
      </c>
      <c r="B48" s="2" t="s">
        <v>141</v>
      </c>
      <c r="C48" s="2" t="s">
        <v>142</v>
      </c>
      <c r="D48" s="5" t="s">
        <v>143</v>
      </c>
    </row>
    <row r="49" ht="111.3" spans="1:4">
      <c r="A49" s="1" t="str">
        <f>_xlfn.DISPIMG("ID_D642F77EE6974E7AAFB634C60ADFA886",1)</f>
        <v>=DISPIMG("ID_D642F77EE6974E7AAFB634C60ADFA886",1)</v>
      </c>
      <c r="B49" s="2" t="s">
        <v>144</v>
      </c>
      <c r="C49" s="2" t="s">
        <v>145</v>
      </c>
      <c r="D49" s="5" t="s">
        <v>146</v>
      </c>
    </row>
    <row r="50" ht="113.3" spans="1:4">
      <c r="A50" s="1" t="str">
        <f>_xlfn.DISPIMG("ID_DB7DDB4D5EE54D0EBDBE3EA581889D4A",1)</f>
        <v>=DISPIMG("ID_DB7DDB4D5EE54D0EBDBE3EA581889D4A",1)</v>
      </c>
      <c r="B50" s="2" t="s">
        <v>147</v>
      </c>
      <c r="C50" s="2" t="s">
        <v>148</v>
      </c>
      <c r="D50" s="5" t="s">
        <v>149</v>
      </c>
    </row>
    <row r="51" ht="108.95" spans="1:4">
      <c r="A51" s="1" t="str">
        <f>_xlfn.DISPIMG("ID_9BD2E132611B4BB79E1D827DE54EE60A",1)</f>
        <v>=DISPIMG("ID_9BD2E132611B4BB79E1D827DE54EE60A",1)</v>
      </c>
      <c r="B51" s="2" t="s">
        <v>150</v>
      </c>
      <c r="C51" s="2" t="s">
        <v>151</v>
      </c>
      <c r="D51" s="5" t="s">
        <v>152</v>
      </c>
    </row>
    <row r="52" ht="115.3" spans="1:4">
      <c r="A52" s="1" t="str">
        <f>_xlfn.DISPIMG("ID_4B317BED5B574C9580D9D11E570F6C2B",1)</f>
        <v>=DISPIMG("ID_4B317BED5B574C9580D9D11E570F6C2B",1)</v>
      </c>
      <c r="B52" s="2" t="s">
        <v>153</v>
      </c>
      <c r="C52" s="2" t="s">
        <v>154</v>
      </c>
      <c r="D52" s="5" t="s">
        <v>155</v>
      </c>
    </row>
    <row r="53" ht="112.45" spans="1:4">
      <c r="A53" s="1" t="str">
        <f>_xlfn.DISPIMG("ID_44C40665869A4A6BA8F8187C551EED67",1)</f>
        <v>=DISPIMG("ID_44C40665869A4A6BA8F8187C551EED67",1)</v>
      </c>
      <c r="B53" s="2" t="s">
        <v>156</v>
      </c>
      <c r="C53" s="2" t="s">
        <v>157</v>
      </c>
      <c r="D53" s="5" t="s">
        <v>158</v>
      </c>
    </row>
    <row r="54" ht="114.75" spans="1:4">
      <c r="A54" s="1" t="str">
        <f>_xlfn.DISPIMG("ID_29970F9ABCCB4B3DA86D7CAB5E3F69B7",1)</f>
        <v>=DISPIMG("ID_29970F9ABCCB4B3DA86D7CAB5E3F69B7",1)</v>
      </c>
      <c r="B54" s="2" t="s">
        <v>159</v>
      </c>
      <c r="C54" s="2" t="s">
        <v>160</v>
      </c>
      <c r="D54" s="5" t="s">
        <v>161</v>
      </c>
    </row>
    <row r="55" ht="90.85" spans="1:4">
      <c r="A55" s="1" t="str">
        <f>_xlfn.DISPIMG("ID_A291EC720A1A4EB488414D15D743BD71",1)</f>
        <v>=DISPIMG("ID_A291EC720A1A4EB488414D15D743BD71",1)</v>
      </c>
      <c r="B55" s="2" t="s">
        <v>162</v>
      </c>
      <c r="C55" s="2" t="s">
        <v>163</v>
      </c>
      <c r="D55" s="5" t="s">
        <v>164</v>
      </c>
    </row>
    <row r="56" ht="108.65" spans="1:4">
      <c r="A56" s="1" t="str">
        <f>_xlfn.DISPIMG("ID_1BF10D88711A43AE9296A71A20A78046",1)</f>
        <v>=DISPIMG("ID_1BF10D88711A43AE9296A71A20A78046",1)</v>
      </c>
      <c r="B56" s="2" t="s">
        <v>165</v>
      </c>
      <c r="C56" s="2" t="s">
        <v>166</v>
      </c>
      <c r="D56" s="5" t="s">
        <v>167</v>
      </c>
    </row>
    <row r="57" ht="109.5" spans="1:4">
      <c r="A57" s="1" t="str">
        <f>_xlfn.DISPIMG("ID_10673AD67A4745B6A26C1D6F048AF380",1)</f>
        <v>=DISPIMG("ID_10673AD67A4745B6A26C1D6F048AF380",1)</v>
      </c>
      <c r="B57" s="2" t="s">
        <v>168</v>
      </c>
      <c r="C57" s="2" t="s">
        <v>169</v>
      </c>
      <c r="D57" s="5" t="s">
        <v>170</v>
      </c>
    </row>
    <row r="58" ht="98.1" spans="1:4">
      <c r="A58" s="1" t="str">
        <f>_xlfn.DISPIMG("ID_DEC994122D1547D88252B202ABE40716",1)</f>
        <v>=DISPIMG("ID_DEC994122D1547D88252B202ABE40716",1)</v>
      </c>
      <c r="B58" s="2" t="s">
        <v>171</v>
      </c>
      <c r="C58" s="2" t="s">
        <v>172</v>
      </c>
      <c r="D58" s="5" t="s">
        <v>173</v>
      </c>
    </row>
    <row r="59" ht="102.8" spans="1:4">
      <c r="A59" s="1" t="str">
        <f>_xlfn.DISPIMG("ID_2904B4E4647E4958B1939E1A948A6C79",1)</f>
        <v>=DISPIMG("ID_2904B4E4647E4958B1939E1A948A6C79",1)</v>
      </c>
      <c r="B59" s="2" t="s">
        <v>174</v>
      </c>
      <c r="C59" s="2" t="s">
        <v>175</v>
      </c>
      <c r="D59" s="5" t="s">
        <v>176</v>
      </c>
    </row>
    <row r="60" ht="109" spans="1:4">
      <c r="A60" s="1" t="str">
        <f>_xlfn.DISPIMG("ID_85513A837BAB4FC1989B6F1BD824E70C",1)</f>
        <v>=DISPIMG("ID_85513A837BAB4FC1989B6F1BD824E70C",1)</v>
      </c>
      <c r="B60" s="2" t="s">
        <v>177</v>
      </c>
      <c r="C60" s="2" t="s">
        <v>178</v>
      </c>
      <c r="D60" s="5" t="s">
        <v>179</v>
      </c>
    </row>
    <row r="61" ht="116.55" spans="1:4">
      <c r="A61" s="1" t="str">
        <f>_xlfn.DISPIMG("ID_75CA81138198430F9E76555B05DB6BAD",1)</f>
        <v>=DISPIMG("ID_75CA81138198430F9E76555B05DB6BAD",1)</v>
      </c>
      <c r="B61" s="2" t="s">
        <v>180</v>
      </c>
      <c r="C61" s="2" t="s">
        <v>181</v>
      </c>
      <c r="D61" s="5" t="s">
        <v>182</v>
      </c>
    </row>
    <row r="62" ht="97.35" spans="1:4">
      <c r="A62" s="1" t="str">
        <f>_xlfn.DISPIMG("ID_6DC6593D240E4B688A94A84F996E137C",1)</f>
        <v>=DISPIMG("ID_6DC6593D240E4B688A94A84F996E137C",1)</v>
      </c>
      <c r="B62" s="2" t="s">
        <v>183</v>
      </c>
      <c r="C62" s="2" t="s">
        <v>184</v>
      </c>
      <c r="D62" s="5" t="s">
        <v>185</v>
      </c>
    </row>
    <row r="63" ht="97.3" spans="1:4">
      <c r="A63" s="1" t="str">
        <f>_xlfn.DISPIMG("ID_D9781EECD1C94ADCA1A33C5D11911293",1)</f>
        <v>=DISPIMG("ID_D9781EECD1C94ADCA1A33C5D11911293",1)</v>
      </c>
      <c r="B63" s="2" t="s">
        <v>186</v>
      </c>
      <c r="C63" s="2" t="s">
        <v>187</v>
      </c>
      <c r="D63" s="5" t="s">
        <v>188</v>
      </c>
    </row>
    <row r="64" ht="103.6" spans="1:4">
      <c r="A64" s="1" t="str">
        <f>_xlfn.DISPIMG("ID_C40306A8651040ED8843395752D68C8D",1)</f>
        <v>=DISPIMG("ID_C40306A8651040ED8843395752D68C8D",1)</v>
      </c>
      <c r="B64" s="2" t="s">
        <v>189</v>
      </c>
      <c r="C64" s="2" t="s">
        <v>190</v>
      </c>
      <c r="D64" s="5" t="s">
        <v>191</v>
      </c>
    </row>
    <row r="65" ht="101.55" spans="1:4">
      <c r="A65" s="1" t="str">
        <f>_xlfn.DISPIMG("ID_9C80D893087F4021AAC907CB0EEB7177",1)</f>
        <v>=DISPIMG("ID_9C80D893087F4021AAC907CB0EEB7177",1)</v>
      </c>
      <c r="B65" s="2" t="s">
        <v>192</v>
      </c>
      <c r="C65" s="2" t="s">
        <v>193</v>
      </c>
      <c r="D65" s="5" t="s">
        <v>194</v>
      </c>
    </row>
  </sheetData>
  <hyperlinks>
    <hyperlink ref="D26" r:id="rId1" display="https://kns.cnki.net/kcms2/article/abstract?v=MXvIvFkaDQz_mKALW5S1n0b5OMtqeMqY4tG7dFy7d0_1ec223XM5Y04cfVlCgiguE3WWyLDbSKPqONvvutsXq2MJRke4zLSpdwzaNwLMqhizCDyA6R0OFHNmiAZDHree7n3VY8PcC7fRVqQVLN_Gypsi1adAER7SLXY5dFScybk=&amp;uniplatform=NZKPT"/>
    <hyperlink ref="D27" r:id="rId2" display="https://kns.cnki.net/kcms2/article/abstract?v=MXvIvFkaDQyDFNP9A1PiAsiTcwjyVZt3f2WVs9p5qrfuqPF_3LsVfUXGoLiGRhKY6TELqhmBCaU9TLstN8AqrqRQdVaXLeduD7RFPU-YVINpRxJX73xeC-Gr1K6L9aB2GybFWekDmUpUKfW9ldpkMOvYknXOFkJJ3zpxMoJVTGI=&amp;uniplatform=NZKPT"/>
    <hyperlink ref="D28" r:id="rId3" display="https://kns.cnki.net/kcms2/article/abstract?v=MXvIvFkaDQwZ-YREpckRdUtB_QFSVyt2Hnk4nqqmTCBa5DCPyw7j_08mt1dErKflSp9QjaRJA6pYepPK0Vpzu1Zqux5LTjutbDLC9l-gSSyxc5dNoCdDN1bXwBUame4bk_cxOFkV30OgbUqyhgZgaqJZr5wPnD_FfO_Mn60wlFM=&amp;uniplatform=NZKPT"/>
    <hyperlink ref="D29" r:id="rId4" display="https://kns.cnki.net/kcms2/article/abstract?v=MXvIvFkaDQxbzQuXhAEFFBdxSmiiTfw5nkRds413tH05GwrJnUgZIDWwOIVmp2OBSVwaPQHkFUWI6vF8F4JwWEMrT3KbHdtTx0FIByfmIpTJIc3Q_aeyAgRYMnFPL0BNxGy5kHndxmxjRhFnAFMJIvQom07AKmnf4LZqf8wO_0s=&amp;uniplatform=NZKPT"/>
    <hyperlink ref="D30" r:id="rId5" display="https://kns.cnki.net/kcms2/article/abstract?v=MXvIvFkaDQwG4CRl8G7vRnc8HqM6jf2mBNdgdei5Jei9zYJkYwAck7pVExKtbPt3KiyyasTt5Z3kYlAUpsMPhf0YyTg-Bf6THALsfIUooINFv6z5rdCtuVPjgJ-A-TWRcWWAgtyX1Tz-NrMVF4Z0u0B4C0jplfAq&amp;uniplatform=NZKPT"/>
    <hyperlink ref="D31" r:id="rId6" display="https://kns.cnki.net/kcms2/article/abstract?v=MXvIvFkaDQxMuVkPg2pW1zroWK1xFn3QWkX1fXkxY07qcMfUwC3YTNTz2xVKUkG8Qver3Yfnr_OWy3XeeFWL1Hqq_ga4aYNKkAaKnGEM00zxcS1CbKr-PTwRk7Wfe3JmEKH03ofDRwnzzbD1B5GwwPPc4SYJCF2VgQO-V6-EsGo=&amp;uniplatform=NZKPT"/>
    <hyperlink ref="D32" r:id="rId7" display="https://kns.cnki.net/kcms2/article/abstract?v=MXvIvFkaDQytCxxmjNXeHep6TxnZBpHgk6iYlilbgoOubaDq3HZrK9wcmVVRBH7kYyLnsLraBmcy5w3lzsdHpMjeQflEU-OkPv0YROdmnoGKbuspXtuob5BRNL5QWrMSdMwQpVzpfZKTnE1hl8EPIT8PUYPrnXhZ&amp;uniplatform=NZKPT"/>
    <hyperlink ref="D33" r:id="rId8" display="https://kns.cnki.net/kcms2/article/abstract?v=MXvIvFkaDQzcHFCLB06a4n2FQm7Efc4a6r9S0Z7Gwvb2iy9iB4cknlg_cZ6rb59nFbjhn6YJpskD25WpXnqZut8oKQgFo4WS9UNSdfHTml0kFnPZAsgursFlhrBUhTVnnTAuTeYSs5R6LA-CQlPTU1ntx3cPC5hHxGAMBWVUX6s=&amp;uniplatform=NZKPT"/>
    <hyperlink ref="D34" r:id="rId9" display="https://kns.cnki.net/kcms2/article/abstract?v=MXvIvFkaDQypvTmcT0h3K-J6S3SM0Kdd7DsxIAns2g--jTx2adzImjOKEpIowPIYqRXPjBrudhVzmG9qFQiX7jadjCuZ1XowvgnH--SRiiXQi5u6X8t3hPd5RS7HVnAjduQZ4OdP8SQvvla2RSf2moe_k2fAoLj6&amp;uniplatform=NZKPT"/>
    <hyperlink ref="D35" r:id="rId10" display="https://kns.cnki.net/kcms2/article/abstract?v=MXvIvFkaDQx5UxRYvw1NOGpWLql1U_u8COixUuqHU5HMsWw_4YhW4gdaCB-jAlb1dVoNlRJSMedqV9c6WFfgo3066BtqP41Vsu2SS7a98z43aOMR1bJJoLWzvDGgd1CjdF6FWYFxw8_3V6V6PRlQ9AE_rrNtUZCzqPqJD2FWo_U=&amp;uniplatform=NZKPT"/>
    <hyperlink ref="D36" r:id="rId10" display="https://kns.cnki.net/kcms2/article/abstract?v=MXvIvFkaDQx5UxRYvw1NOGpWLql1U_u8COixUuqHU5HMsWw_4YhW4gdaCB-jAlb1dVoNlRJSMedqV9c6WFfgo3066BtqP41Vsu2SS7a98z43aOMR1bJJoLWzvDGgd1CjdF6FWYFxw8_3V6V6PRlQ9AE_rrNtUZCzqPqJD2FWo_U=&amp;uniplatform=NZKPT"/>
    <hyperlink ref="D37" r:id="rId11" display="https://kns.cnki.net/kcms2/article/abstract?v=MXvIvFkaDQw-_1Of52I8Uj2Wq4oyUa_rIn4O6cNywoXBoxZPLelNGEjtPrO1krR5n-H1GN98pCt9u_jyTavKGXsCJkTqCuvlmotzYioQKBiDzbVZDXukDKGrkNfP5WNksHURpTOCBCEhdaLY72VC94ugWURtV4WXklkE6NtgbJI=&amp;uniplatform=NZKPT"/>
    <hyperlink ref="D38" r:id="rId12" display="https://kns.cnki.net/kcms2/article/abstract?v=MXvIvFkaDQwWd3KXofmanbKxxu8bCJZpBUjK9NhNUH1vmYY2d5ut-EUNyfNzA_3mrXcBkXcofu-3pW0QlXFTkiLTMdY3jWREFADSxaowoM0H1wyP3kc2aPSTw0aM66mXGHYFIbld2y_Rd6k39YeYLdFlHwD-eKjRWpvxDS-4x10=&amp;uniplatform=NZKPT"/>
    <hyperlink ref="D39" r:id="rId13" display="https://kns.cnki.net/kcms2/article/abstract?v=MXvIvFkaDQyxYHEKoQ0rXk-c0PRgukGO_X092eRZT-xPVsSo0P1p38gKLF33sg0O3-gH5cI-wj1XoqKE0SDX7baHBFKFV9dttCm2wt3tAnklT2UMlG6GYfCLFdrQHXudtQIQdo_5hg_0WG9M5Rh0tg70U2YP1HyD&amp;uniplatform=NZKPT"/>
    <hyperlink ref="D40" r:id="rId14" display="https://kns.cnki.net/kcms2/article/abstract?v=MXvIvFkaDQw29TP0aLw2fV7AZfaGBsLZ3jXivjuBtiI5ydaj0s3pfqClb-nMf4H4a6hJMc2WXrXB9TBAA8wgXSFxTQ7AyyA_tdsu9Ej9X_PAVkREfXrFagF19JTZZoV6uXUCisNi-MOu1LJBUCLQgDjId0jFVbqta4gZ7X-dOKg=&amp;uniplatform=NZKPT"/>
    <hyperlink ref="D41" r:id="rId15" display="https://kns.cnki.net/kcms2/article/abstract?v=MXvIvFkaDQyC5A3nuAXwq-_vq4P9Ng3nDCzTFcaXg3-hC1iQV95Qs9o2eRDB3blYF6ClOhvuCxwcHG6d9MuIx_wI2JanKE0PuEOqKl4uPOMAxG02AX5MOOf65i2F5lmVsQ4Wa_1JPjj4lQ9SbRkSd_bKZ8yMeHhz&amp;uniplatform=NZKPT"/>
    <hyperlink ref="D42" r:id="rId16" display="https://kns.cnki.net/kcms2/article/abstract?v=MXvIvFkaDQwoiRGHYjJoqaPMjEHTgDI_UBWp8ZxbQdsl3iBojIioalBKD00Cila2Mp3Qy3MHSAu7BytOBp9U8fddWGotDhDMYE-OCzLwz5qESPDSw9GAH7962TmYGwiIVBFqAMYzyNjCtPTxBZ_FBee1P5KRvPQ5JeduEII5Gvs=&amp;uniplatform=NZKPT"/>
    <hyperlink ref="D43" r:id="rId17" display="https://kns.cnki.net/kcms2/article/abstract?v=MXvIvFkaDQyDf03vfi4ij6WAOZdsF2lfNqo53ZVtE3evHTBdC6fz6Kfcxpvc8hBTL_-Cz9uD6dflYczP5n8Xmu_1DRqQWbaq58mQOuWCEQwDIi4ATev6XCjnKDSIe5CnTyr3nUyuzbFMqZGdLIVC7jru3W6dzUXB5tv12M8bM4o=&amp;uniplatform=NZKPT"/>
    <hyperlink ref="D44" r:id="rId18" display="https://kns.cnki.net/kcms2/article/abstract?v=MXvIvFkaDQxxZKo4uzNwpNPH3kBqGf5jz_Fu69aOFCftXUAgDbyfQ3ADvyflj-eSBGSr9wkzxVa7VdNl9hakbRIz431j-7mQ4z3e7kbwHeXi3HmOGYsjiaFx7dk5V249x8aCEzsDwn1xsFcggALQwqg9eOwyz4LwkiMukwT0b_o=&amp;uniplatform=NZKPT"/>
    <hyperlink ref="D45" r:id="rId19" display="https://kns.cnki.net/kcms2/article/abstract?v=MXvIvFkaDQyxdt0b_swd8Kbocll1RLpigV8e_ErPhe0JhEjL-svL8KuaYVXiaOk-hbJkwCHzL5cO7qESEQi9XkPuQndp_InULDTn4GyG9B3BRjUZXwNSkPFO_ym--lnn8tj-cF1E4r4Iybaf_Tt6Do73EReVt4nfLhrEqnAIuno=&amp;uniplatform=NZKPT"/>
    <hyperlink ref="D46" r:id="rId20" display="https://kns.cnki.net/kcms2/article/abstract?v=MXvIvFkaDQygzxyLtnXn_wB-l8A_u_sFv199vL48K6g2o8UCvnNE3sl1BIFbFb6vkpUxwrheS2c8Ar_tRVDigl0l9PPUhUnOFgNLW6JH4i1gw-kkMPXFiukjfoscrJgvt2wtdB9zvs1Ufz9k-HA6L0bzLeYmztFYCbdaiUo_Fa0=&amp;uniplatform=NZKPT"/>
    <hyperlink ref="D47" r:id="rId21" display="https://kns.cnki.net/kcms2/article/abstract?v=MXvIvFkaDQxXoQLQw1jpBpl6VF14N551A9PWgd6PX48PugfyB0e-73ytnZAKyxjB7paHN6CsNpBQBoQ3_6fW5Fs9zWnbF1tdSCBgvHm9V7PhG4drgApzmlGTwqeRumOuzl1rF2rAu4mJys-ceuibaiWxCJ3k-XCfLAOS1VsbNi8=&amp;uniplatform=NZKPT"/>
    <hyperlink ref="D48" r:id="rId22" display="https://kns.cnki.net/kcms2/article/abstract?v=MXvIvFkaDQwBerJ_yoBU-OMC1U2uzpTPTCD8nspmglJRq4dsNHb0HYsZISl91WNhrsXSsGUGjc4jzDgWlRaTYIanB-VoSn8w4hjYyzM5lHSBbXLDN6Z16J6vMfuudh8JY_fE5l9RNt596e-L26gMs01sbO1zS-yrUs2kwSGPeqs=&amp;uniplatform=NZKPT"/>
    <hyperlink ref="D49" r:id="rId23" display="https://kns.cnki.net/kcms2/article/abstract?v=MXvIvFkaDQyWTeCb3GxQhxia-_GkheCA6GXoLtvlmGfchJFzYM8xrA6nHIAWdKUfqUXRJ4Ol5BI0Tgl1lB2CVG-hfvRZzTMe_b7c1lJOz3vW1xtVciKmeFcBHS0QT7gChil5f3NMktWwlwPqfxntfXwhGqcIgo0hGDjBG3s-DMk=&amp;uniplatform=NZKPT"/>
    <hyperlink ref="D50" r:id="rId24" display="https://kns.cnki.net/kcms2/article/abstract?v=MXvIvFkaDQyJXd3V_qOI1WeEK3SBcKi1UAY6YmpciLBc_ed7I_fkGlagjHWjsC8GzwdwZtDsN3A3la-jLrtI0iDkEIqy2Eg2tskcLaAUHY5ngINndfYbP3n06V9-UYzYi3QoAuRtj8Q_-iRgOgxycOkR3tH2mZL2Ov1y23x5sLM=&amp;uniplatform=NZKPT"/>
    <hyperlink ref="D51" r:id="rId25" display="https://kns.cnki.net/kcms2/article/abstract?v=MXvIvFkaDQz50VDvVyQu7uibYnl9B0ufRwcCRZCqWzjt36jIwVyYwKcfGUGuNCy78W6cDrcU5oIrGgTO6s_Jg1X21dSXC97b9y_jS9izDiK42hnUgYPBEtDbxNfdS-bI09CL2Be2Begy4ZwdmEfUMJ0r-3_YFVRSTWRiifkJQJ0=&amp;uniplatform=NZKPT"/>
    <hyperlink ref="D52" r:id="rId26" display="https://kns.cnki.net/kcms2/article/abstract?v=MXvIvFkaDQwdYZjock3_7npxqHRITw25FxKyn888O7blozx3u1WqOSxt6hhF8UK5zWcPQeSWFyrgiAsCD0HqvEmS2TkjYoXDW25zmYM1AH0d-1PPWdSD8HPQen0n9GFo32VLqrD2nHF4YvJZZz_00FA-HwZRWEO1HhO18rHS9Fg=&amp;uniplatform=NZKPT"/>
    <hyperlink ref="D53" r:id="rId27" display="https://kns.cnki.net/kcms2/article/abstract?v=MXvIvFkaDQyNNcpbXN1zcmaeTinY5Vr4oPdrVMrXUe0l75HYE3qJPceOO0wHcT0J3x-hPcrpJg2fAk0_cl1d96b_5dMI2Ili1qY0NzypPXVCKvNnsDO27EPVaHHPL1SF080F-2ayHN9eRx9h9PARr3iqVemLoPwJ&amp;uniplatform=NZKPT"/>
    <hyperlink ref="D54" r:id="rId28" display="https://kns.cnki.net/kcms2/article/abstract?v=MXvIvFkaDQwQWfwTkJDzD3KrNz87lQNeOqm10Xccszv4VcdyuUufjI72LIM5U3df5_UBCi-WZu-AIVi4E6GxegkD2ecRcc3GmKWWUEY2Fdlk9aTebStV0KvdGm2gmVzew-qX4Vx-q9SQKjrVEsXvcJewVw_GnRw2SriaKMwTq30=&amp;uniplatform=NZKPT"/>
    <hyperlink ref="D55" r:id="rId29" display="https://kns.cnki.net/kcms2/article/abstract?v=MXvIvFkaDQx28G6CzeqIyr1AyQxujiGrLxzGwyU65RU29e7dQUOgW1zZHu27Dj2qzCb9HAAKKotOKtT0EQS_v7gvCtuAG9AEdm7QyUC91ZLmHWXtgfMF0RJYg8651cU5oJDl_v7f36EF26IXKYwvlshwOOtQ3tC4-oxbspuJfM0=&amp;uniplatform=NZKPT"/>
    <hyperlink ref="D56" r:id="rId30" display="https://kns.cnki.net/kcms2/article/abstract?v=MXvIvFkaDQyJzJJb90DUYpdjXsThZM6t2LSCcDFOFW2Yub9RpOovgeJIgQelobmObvinQ1yITQiGF03fx25-cqMQUunI5XUeGoaa2ABVO93uXHn1JH1rOgFAxPnNatI4G2r-tbyCFY422Gv0U2rJIn96ax-bc6742MkyTiiERdg=&amp;uniplatform=NZKPT"/>
    <hyperlink ref="D57" r:id="rId31" display="https://kns.cnki.net/kcms2/article/abstract?v=MXvIvFkaDQx02fiO7qwzCLE0bfrsxoK006ofwU9Qn7ThCeyl1kxRt2sgaEFSgAJDvL2IIrCIoCOfNKefDa15qRJ4GNpWldLy0NLiFx84GS96mlNJUGwRimhtyHIXtT8Q5rqJ1W_bS7894PLVht86V5d3buDHfC6oHMcIjDfY87A=&amp;uniplatform=NZKPT"/>
    <hyperlink ref="D58" r:id="rId32" display="https://kns.cnki.net/kcms2/article/abstract?v=MXvIvFkaDQwzxiBTVhdKqpxHrQtgO8IoAExhhSjnZZj_GEYXbd43DobpvJStHFFgr00ITZXz5kmmOnTEzq5g8BaVtfRhs872nkqiauXvfrMuOzQJoDSg2jPM9HHolRQGS9d8VkGwEn_OS7S_ypedvR2KY_S6ZP_LKf7pe290PSE=&amp;uniplatform=NZKPT"/>
    <hyperlink ref="D59" r:id="rId33" display="https://kns.cnki.net/kcms2/article/abstract?v=MXvIvFkaDQwMYBpiIrPc3TirvrzPskoY6dPf_5dMKPAbLNOqJbO_6ISwHt4aDP_2Q2Ly_18TtvpvsCxKVZsiOQuuNjpxQN4XJ8gPojaHwvlfwVah6g-xNnpjFfowUNon7aYiXd0a388kT87ioZ21f6mLcdXzHRedPFRxrTbnp8Y=&amp;uniplatform=NZKPT"/>
    <hyperlink ref="D60" r:id="rId34" display="https://kns.cnki.net/kcms2/article/abstract?v=MXvIvFkaDQwZbW6dukgBXb7gnBnG1LfmfZhhjYJpIhAYQ8TK8qHGdUeQfCNmWf2kw-pGrwoLXgkMZ7vry0qSL3aUZMOGfz3G-KBxBwpntSCy6T7-bJp3F0n3SKC8cZQgFnb1B42aEvS4Lkjv-OS8JmilPcwQn_bvfj5Nexoq15Q=&amp;uniplatform=NZKPT"/>
    <hyperlink ref="D61" r:id="rId35" display="https://kns.cnki.net/kcms2/article/abstract?v=MXvIvFkaDQzDpOi-uNO5Futu3PCIdjWJSE6JO322G23QCisvMEOzM3XM-9hyiooGa8qPXS25wHj35IbZZl1xu7NcPNUcfURn62MLhBSqcQfnYdmN1LFlPL3nhQNG0JNcPONZcmshnQsRuAUp57RUaSCi7K3el5aL8q47qdn3lak=&amp;uniplatform=NZKPT"/>
    <hyperlink ref="D62" r:id="rId36" display="https://kns.cnki.net/kcms2/article/abstract?v=MXvIvFkaDQyvPiLgbBsoU_1WG3Z3aJebxb2vRkVJNZW81RF_k69ZjO_aOi8evdysGxWIzXZlfuMxNHrPl1wSUk2DFzAoJ6U46HXTjZ1Jplt9pfwWVbvC00CmnWfeoTvESHRQQhjPNUTes8SvfvRUiwoxFSeL7eNvr15LNqcMduQ=&amp;uniplatform=NZKPT"/>
    <hyperlink ref="D63" r:id="rId37" display="https://kns.cnki.net/kcms2/article/abstract?v=MXvIvFkaDQzkMWkeMY0YhoWqlkkLf_Of7KmrUpeV45N-GNaIigdFhopbo0Ln1x3N4BBEKqFLfUc7KVTFWqc_JraojuK3yUVMl4UST0vgIAXmakH3HIZPceRZcQ9aMN1qDRP0zFNbWc7jFJeiU2FHJZmKSNQVumdLaw9-jaWMabg=&amp;uniplatform=NZKPT"/>
    <hyperlink ref="D64" r:id="rId38" display="https://kns.cnki.net/kcms2/article/abstract?v=MXvIvFkaDQxKqOgcYitdSepNxZrZa_E5JdmErK5JJgN7CRhb90-3zgS43wVwTR49s0IDC2E4O5RGoPPsHON0OwL00z_1NaPXWOXVSfF2dXx__lwjeBIaaNNh6Ix4UqZfUFvjWsLpaDKwAoRPgSTuJoM5bQYnKz9VaT63FyAFQQo=&amp;uniplatform=NZKPT"/>
    <hyperlink ref="D65" r:id="rId39" display="https://kns.cnki.net/kcms2/article/abstract?v=MXvIvFkaDQykq8InWcnlqsC3ynSiEe1X6BQATbOLINVVPXKPICYvOL1gl1Uk5hV55kBU1g8cFWnHwX1Fr6Yl9g2kFp_yFapQR9NGoEB6o6ZO27rIpqRlJ4s8kUPerNd_OvqCrPCm9G49ICmdoiRKHjaCuiQNLw84XKnVc4wafRI=&amp;uniplatform=NZKPT"/>
    <hyperlink ref="D2" r:id="rId40" display="https://www.frontiersin.org/journals/sociology/articles/10.3389/fsoc.2022.886498/full"/>
    <hyperlink ref="D3" r:id="rId41" display="https://www.tandfonline.com/doi/full/10.1080/13645579.2023.2186566"/>
    <hyperlink ref="D4" r:id="rId42" display="https://arxiv.org/abs/2410.00655"/>
    <hyperlink ref="D5" r:id="rId43" display="https://ieeexplore.ieee.org/abstract/document/10386113"/>
    <hyperlink ref="D6" r:id="rId44" display="https://arxiv.org/abs/2410.03071"/>
    <hyperlink ref="D7" r:id="rId45" display="https://www.sciencedirect.com/science/article/pii/S0020025523011854"/>
    <hyperlink ref="D8" r:id="rId46" display="https://pressto.amu.edu.pl/index.php/sr/article/view/31045"/>
    <hyperlink ref="D9" r:id="rId47" display="https://www.frontiersin.org/journals/psychology/articles/10.3389/fpsyg.2022.890435/full"/>
    <hyperlink ref="D10" r:id="rId48" display="https://link.springer.com/article/10.1007/s10639-022-11373-1"/>
    <hyperlink ref="D11" r:id="rId49" display="https://www.sciencedirect.com/science/article/pii/S0301479723003882"/>
    <hyperlink ref="D12" r:id="rId50" display="https://www.sciencedirect.com/science/article/pii/S2949719124000062"/>
    <hyperlink ref="D13" r:id="rId51" display="https://dl.acm.org/doi/full/10.1145/3570509"/>
    <hyperlink ref="D14" r:id="rId52" display="https://www.mdpi.com/2227-9709/11/1/8"/>
    <hyperlink ref="D15" r:id="rId53" display="https://www.cambridge.org/core/journals/political-science-research-and-methods/article/beyond-standardization-a-comprehensive-review-of-topic-modeling-validation-methods-for-computational-social-science-research/1D92CCD7C51491C9F6BE490BA5B434C4"/>
    <hyperlink ref="D16" r:id="rId54" display="https://link.springer.com/article/10.1007/s10462-023-10471-x"/>
    <hyperlink ref="D17" r:id="rId55" display="https://icter.sljol.info/articles/10.4038/icter.v17i1.7276"/>
    <hyperlink ref="D18" r:id="rId56" display="https://www.sciencedirect.com/science/article/pii/S2667305323001059"/>
    <hyperlink ref="D19" r:id="rId57" display="https://www.frontiersin.org/journals/research-metrics-and-analytics/articles/10.3389/frma.2023.1271385/full"/>
    <hyperlink ref="D20" r:id="rId58" display="https://arxiv.org/abs/2408.02236"/>
    <hyperlink ref="D21" r:id="rId59" display="https://link.springer.com/article/10.1007/s41060-024-00596-9"/>
    <hyperlink ref="D22" r:id="rId60" display="https://www.sciencedirect.com/science/article/pii/S0926580524001274"/>
    <hyperlink ref="D23" r:id="rId61" display="https://link.springer.com/article/10.1007/s10639-024-13003-4"/>
    <hyperlink ref="D24" r:id="rId62" display="https://arxiv.org/abs/2308.09070"/>
    <hyperlink ref="D25" r:id="rId63" display="https://link.springer.com/article/10.1007/s11135-023-01802-9"/>
  </hyperlinks>
  <pageMargins left="0.7" right="0.7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晓霏 董</dc:creator>
  <cp:lastModifiedBy>WPS_1226714818</cp:lastModifiedBy>
  <dcterms:created xsi:type="dcterms:W3CDTF">2026-02-04T07:00:00Z</dcterms:created>
  <dcterms:modified xsi:type="dcterms:W3CDTF">2026-02-06T06:34:35Z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6D11CC6800CB4FC78B87F9F4176D802D_12</vt:lpwstr>
  </property>
  <property fmtid="{D5CDD505-2E9C-101B-9397-08002B2CF9AE}" pid="3" name="KSOProductBuildVer">
    <vt:lpwstr>2052-12.1.0.24657</vt:lpwstr>
  </property>
  <property fmtid="{D5CDD505-2E9C-101B-9397-08002B2CF9AE}" pid="4" name="CalculationRule">
    <vt:i4>0</vt:i4>
  </property>
</Properties>
</file>